
<file path=[Content_Types].xml><?xml version="1.0" encoding="utf-8"?>
<Types xmlns="http://schemas.openxmlformats.org/package/2006/content-types">
  <Override PartName="/xl/externalLinks/externalLink7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34.xml" ContentType="application/vnd.openxmlformats-officedocument.spreadsheetml.externalLink+xml"/>
  <Override PartName="/xl/styles.xml" ContentType="application/vnd.openxmlformats-officedocument.spreadsheetml.styles+xml"/>
  <Override PartName="/xl/externalLinks/externalLink27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41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30.xml" ContentType="application/vnd.openxmlformats-officedocument.spreadsheetml.externalLink+xml"/>
  <Override PartName="/xl/worksheets/sheet3.xml" ContentType="application/vnd.openxmlformats-officedocument.spreadsheetml.worksheet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sharedStrings.xml" ContentType="application/vnd.openxmlformats-officedocument.spreadsheetml.sharedStrings+xml"/>
  <Override PartName="/xl/externalLinks/externalLink139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46.xml" ContentType="application/vnd.openxmlformats-officedocument.spreadsheetml.externalLink+xml"/>
  <Default Extension="bin" ContentType="application/vnd.openxmlformats-officedocument.spreadsheetml.printerSettings"/>
  <Override PartName="/xl/externalLinks/externalLink39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42.xml" ContentType="application/vnd.openxmlformats-officedocument.spreadsheetml.externalLink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40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89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47.xml" ContentType="application/vnd.openxmlformats-officedocument.spreadsheetml.externalLink+xml"/>
  <Override PartName="/docProps/core.xml" ContentType="application/vnd.openxmlformats-package.core-properties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43.xml" ContentType="application/vnd.openxmlformats-officedocument.spreadsheetml.externalLink+xml"/>
  <Override PartName="/xl/theme/theme1.xml" ContentType="application/vnd.openxmlformats-officedocument.theme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32.xml" ContentType="application/vnd.openxmlformats-officedocument.spreadsheetml.externalLink+xml"/>
  <Default Extension="rels" ContentType="application/vnd.openxmlformats-package.relationships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33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45" windowHeight="11520" tabRatio="942"/>
  </bookViews>
  <sheets>
    <sheet name="원가계산(건축)" sheetId="2" r:id="rId1"/>
    <sheet name="공정별집계표" sheetId="3" r:id="rId2"/>
    <sheet name="공종별집계표" sheetId="4" r:id="rId3"/>
    <sheet name="공종별내역서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sub4">#REF!</definedName>
    <definedName name="____sub5">#REF!</definedName>
    <definedName name="___DOG1">#REF!</definedName>
    <definedName name="___DOG2">#REF!</definedName>
    <definedName name="___DOG3">#REF!</definedName>
    <definedName name="___DOG4">#REF!</definedName>
    <definedName name="___PB1">[1]工완성공사율!$A$1:$J$45</definedName>
    <definedName name="___PB2">[1]工완성공사율!$K$1:$T$45</definedName>
    <definedName name="___PB3">[1]工완성공사율!$U$1:$AD$45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TON1">#REF!</definedName>
    <definedName name="___TON2">#REF!</definedName>
    <definedName name="___WW2">#REF!</definedName>
    <definedName name="___WW6">#REF!</definedName>
    <definedName name="__10">#REF!</definedName>
    <definedName name="__11">#REF!</definedName>
    <definedName name="__123Graph_A" hidden="1">#REF!</definedName>
    <definedName name="__6">#REF!</definedName>
    <definedName name="__7">#REF!</definedName>
    <definedName name="__8">#REF!</definedName>
    <definedName name="__9">#REF!</definedName>
    <definedName name="__A100000">#REF!</definedName>
    <definedName name="__A20000">#REF!</definedName>
    <definedName name="__A66000">#REF!</definedName>
    <definedName name="__A67000">#REF!</definedName>
    <definedName name="__A68000">#REF!</definedName>
    <definedName name="__A80000">#REF!</definedName>
    <definedName name="__DOG1">#REF!</definedName>
    <definedName name="__DOG2">#REF!</definedName>
    <definedName name="__DOG3">#REF!</definedName>
    <definedName name="__DOG4">#REF!</definedName>
    <definedName name="__PB1">[1]工완성공사율!$A$1:$J$45</definedName>
    <definedName name="__PB2">[1]工완성공사율!$K$1:$T$45</definedName>
    <definedName name="__PB3">[1]工완성공사율!$U$1:$AD$45</definedName>
    <definedName name="__PI48">#REF!</definedName>
    <definedName name="__PI60">#REF!</definedName>
    <definedName name="__PRN2">[2]내역서!#REF!</definedName>
    <definedName name="__PRN3">[2]내역서!#REF!</definedName>
    <definedName name="__PRN4">[2]내역서!#REF!</definedName>
    <definedName name="__PRN6">[2]내역서!#REF!</definedName>
    <definedName name="__PRN7">[2]내역서!#REF!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[3]EP0618!#REF!</definedName>
    <definedName name="__SUM10">[3]EP0618!#REF!</definedName>
    <definedName name="__SUM11">[3]EP0618!#REF!</definedName>
    <definedName name="__SUM12">[3]EP0618!#REF!</definedName>
    <definedName name="__SUM13">[3]EP0618!#REF!</definedName>
    <definedName name="__SUM14">[3]EP0618!#REF!</definedName>
    <definedName name="__SUM15">[3]EP0618!#REF!</definedName>
    <definedName name="__SUM16">[3]EP0618!#REF!</definedName>
    <definedName name="__SUM17">[3]EP0618!#REF!</definedName>
    <definedName name="__SUM18">[3]EP0618!#REF!</definedName>
    <definedName name="__SUM19">[3]EP0618!#REF!</definedName>
    <definedName name="__SUM2">[3]EP0618!#REF!</definedName>
    <definedName name="__SUM3">[3]EP0618!#REF!</definedName>
    <definedName name="__SUM4">[3]EP0618!#REF!</definedName>
    <definedName name="__SUM5">[3]EP0618!#REF!</definedName>
    <definedName name="__SUM6">[3]EP0618!#REF!</definedName>
    <definedName name="__SUM7">[3]EP0618!#REF!</definedName>
    <definedName name="__SUM8">[3]EP0618!#REF!</definedName>
    <definedName name="__SUM9">[3]EP0618!#REF!</definedName>
    <definedName name="__TON1">#REF!</definedName>
    <definedName name="__TON2">#REF!</definedName>
    <definedName name="__WW2">#REF!</definedName>
    <definedName name="__WW6">#REF!</definedName>
    <definedName name="__zz1">#REF!</definedName>
    <definedName name="_0">[4]직재!#REF!</definedName>
    <definedName name="_0.026__1_0.15">[5]품!#REF!</definedName>
    <definedName name="_1">#N/A</definedName>
    <definedName name="_1_1">[5]품!#REF!</definedName>
    <definedName name="_1_1_1">[5]품!#REF!</definedName>
    <definedName name="_1_1_2">[5]품!#REF!</definedName>
    <definedName name="_1_1_3">[5]품!#REF!</definedName>
    <definedName name="_1_10">[5]품!#REF!</definedName>
    <definedName name="_1_10_1">[5]품!#REF!</definedName>
    <definedName name="_1_10_2">[5]품!#REF!</definedName>
    <definedName name="_1_10_3">[5]품!#REF!</definedName>
    <definedName name="_1_11">[5]품!#REF!</definedName>
    <definedName name="_1_11_1">[5]품!#REF!</definedName>
    <definedName name="_1_11_2">[5]품!#REF!</definedName>
    <definedName name="_1_11_3">[5]품!#REF!</definedName>
    <definedName name="_1_11_4">[6]품셈!#REF!</definedName>
    <definedName name="_1_12">[5]품!#REF!</definedName>
    <definedName name="_1_12_1">[5]품!#REF!</definedName>
    <definedName name="_1_12_2">[5]품!#REF!</definedName>
    <definedName name="_1_12_3">[5]품!#REF!</definedName>
    <definedName name="_1_13">[5]품!#REF!</definedName>
    <definedName name="_1_13_1">[5]품!#REF!</definedName>
    <definedName name="_1_13_2">[5]품!#REF!</definedName>
    <definedName name="_1_13_3">[5]품!#REF!</definedName>
    <definedName name="_1_13_4">[6]품셈!#REF!</definedName>
    <definedName name="_1_14">[5]품!#REF!</definedName>
    <definedName name="_1_14_1">[5]품!#REF!</definedName>
    <definedName name="_1_14_2">[5]품!#REF!</definedName>
    <definedName name="_1_14_3">[5]품!#REF!</definedName>
    <definedName name="_1_14_4">[6]품셈!#REF!</definedName>
    <definedName name="_1_15">[5]품!#REF!</definedName>
    <definedName name="_1_15_1">[5]품!#REF!</definedName>
    <definedName name="_1_15_2">[5]품!#REF!</definedName>
    <definedName name="_1_15_3">[5]품!#REF!</definedName>
    <definedName name="_1_16">[5]품!#REF!</definedName>
    <definedName name="_1_16_1">[5]품!#REF!</definedName>
    <definedName name="_1_16_2">[5]품!#REF!</definedName>
    <definedName name="_1_16_3">[5]품!#REF!</definedName>
    <definedName name="_1_17">[5]품!#REF!</definedName>
    <definedName name="_1_17_1">[5]품!#REF!</definedName>
    <definedName name="_1_17_2">[5]품!#REF!</definedName>
    <definedName name="_1_17_3">[5]품!#REF!</definedName>
    <definedName name="_1_18">[5]품!#REF!</definedName>
    <definedName name="_1_18_1">[5]품!#REF!</definedName>
    <definedName name="_1_18_2">[5]품!#REF!</definedName>
    <definedName name="_1_18_3">[5]품!#REF!</definedName>
    <definedName name="_1_18_4">[6]품셈!#REF!</definedName>
    <definedName name="_1_19">[5]품!#REF!</definedName>
    <definedName name="_1_19_1">[5]품!#REF!</definedName>
    <definedName name="_1_19_2">[5]품!#REF!</definedName>
    <definedName name="_1_19_3">[5]품!#REF!</definedName>
    <definedName name="_1_19_4">[6]품셈!#REF!</definedName>
    <definedName name="_1_2">[5]품!#REF!</definedName>
    <definedName name="_1_2_1">[5]품!#REF!</definedName>
    <definedName name="_1_2_2">[5]품!#REF!</definedName>
    <definedName name="_1_2_3">[5]품!#REF!</definedName>
    <definedName name="_1_20">[5]품!#REF!</definedName>
    <definedName name="_1_20_1">[5]품!#REF!</definedName>
    <definedName name="_1_20_2">[5]품!#REF!</definedName>
    <definedName name="_1_20_3">[5]품!#REF!</definedName>
    <definedName name="_1_21">[5]품!#REF!</definedName>
    <definedName name="_1_21_1">[5]품!#REF!</definedName>
    <definedName name="_1_21_2">[5]품!#REF!</definedName>
    <definedName name="_1_21_3">[5]품!#REF!</definedName>
    <definedName name="_1_22">[5]품!#REF!</definedName>
    <definedName name="_1_22_1">[5]품!#REF!</definedName>
    <definedName name="_1_22_2">[5]품!#REF!</definedName>
    <definedName name="_1_22_3">[6]품셈!#REF!</definedName>
    <definedName name="_1_22_4">[6]품셈!#REF!</definedName>
    <definedName name="_1_23">[5]품!#REF!</definedName>
    <definedName name="_1_23_1">[5]품!#REF!</definedName>
    <definedName name="_1_23_2">[5]품!#REF!</definedName>
    <definedName name="_1_23_3">[6]품셈!#REF!</definedName>
    <definedName name="_1_23_4">[6]품셈!#REF!</definedName>
    <definedName name="_1_24">[5]품!#REF!</definedName>
    <definedName name="_1_24_1">[5]품!#REF!</definedName>
    <definedName name="_1_24_2">[5]품!#REF!</definedName>
    <definedName name="_1_24_3">[6]품셈!#REF!</definedName>
    <definedName name="_1_25">[5]품!#REF!</definedName>
    <definedName name="_1_25_1">[5]품!#REF!</definedName>
    <definedName name="_1_25_2">[5]품!#REF!</definedName>
    <definedName name="_1_26">[5]품!#REF!</definedName>
    <definedName name="_1_26_1">[5]품!#REF!</definedName>
    <definedName name="_1_26_2">[5]품!#REF!</definedName>
    <definedName name="_1_26_3">[6]품셈!#REF!</definedName>
    <definedName name="_1_27">[6]품셈!#REF!</definedName>
    <definedName name="_1_27_1">[6]품셈!#REF!</definedName>
    <definedName name="_1_27_2">[6]품셈!#REF!</definedName>
    <definedName name="_1_27_3">[6]품셈!#REF!</definedName>
    <definedName name="_1_27_4">[6]품셈!#REF!</definedName>
    <definedName name="_1_28">[6]품셈!#REF!</definedName>
    <definedName name="_1_28_1">[6]품셈!#REF!</definedName>
    <definedName name="_1_28_2">[6]품셈!#REF!</definedName>
    <definedName name="_1_28_3">[6]품셈!#REF!</definedName>
    <definedName name="_1_28_4">[6]품셈!#REF!</definedName>
    <definedName name="_1_29">[6]품셈!#REF!</definedName>
    <definedName name="_1_29_1">[6]품셈!#REF!</definedName>
    <definedName name="_1_29_2">[6]품셈!#REF!</definedName>
    <definedName name="_1_29_3">[6]품셈!#REF!</definedName>
    <definedName name="_1_29_4">[6]품셈!#REF!</definedName>
    <definedName name="_1_3">[5]품!#REF!</definedName>
    <definedName name="_1_3_1">[5]품!#REF!</definedName>
    <definedName name="_1_3_2">[5]품!#REF!</definedName>
    <definedName name="_1_3_3">[5]품!#REF!</definedName>
    <definedName name="_1_3_4">[6]품셈!#REF!</definedName>
    <definedName name="_1_30">[6]품셈!#REF!</definedName>
    <definedName name="_1_31">[6]품셈!#REF!</definedName>
    <definedName name="_1_31_1">[6]품셈!#REF!</definedName>
    <definedName name="_1_31_2">[6]품셈!#REF!</definedName>
    <definedName name="_1_32">[6]품셈!#REF!</definedName>
    <definedName name="_1_32_1">[6]품셈!#REF!</definedName>
    <definedName name="_1_32_2">[6]품셈!#REF!</definedName>
    <definedName name="_1_33">[6]품셈!#REF!</definedName>
    <definedName name="_1_33_1">[6]품셈!#REF!</definedName>
    <definedName name="_1_33_2">[6]품셈!#REF!</definedName>
    <definedName name="_1_33_3">[6]품셈!#REF!</definedName>
    <definedName name="_1_33_4">[6]품셈!#REF!</definedName>
    <definedName name="_1_34">[6]품셈!#REF!</definedName>
    <definedName name="_1_34_1">[6]품셈!#REF!</definedName>
    <definedName name="_1_34_2">[6]품셈!#REF!</definedName>
    <definedName name="_1_35">[6]품셈!#REF!</definedName>
    <definedName name="_1_35_1">[6]품셈!#REF!</definedName>
    <definedName name="_1_35_2">[6]품셈!#REF!</definedName>
    <definedName name="_1_36">[6]품셈!#REF!</definedName>
    <definedName name="_1_36_1">[6]품셈!#REF!</definedName>
    <definedName name="_1_36_2">[6]품셈!#REF!</definedName>
    <definedName name="_1_37">[6]품셈!#REF!</definedName>
    <definedName name="_1_37_1">[6]품셈!#REF!</definedName>
    <definedName name="_1_37_2">[6]품셈!#REF!</definedName>
    <definedName name="_1_37_3">[6]품셈!#REF!</definedName>
    <definedName name="_1_37_4">[6]품셈!#REF!</definedName>
    <definedName name="_1_38">[6]품셈!#REF!</definedName>
    <definedName name="_1_38_1">[6]품셈!#REF!</definedName>
    <definedName name="_1_38_2">[6]품셈!#REF!</definedName>
    <definedName name="_1_4">[5]품!#REF!</definedName>
    <definedName name="_1_4_1">[5]품!#REF!</definedName>
    <definedName name="_1_4_2">[5]품!#REF!</definedName>
    <definedName name="_1_4_3">[5]품!#REF!</definedName>
    <definedName name="_1_4_4">[6]품셈!#REF!</definedName>
    <definedName name="_1_5">[5]품!#REF!</definedName>
    <definedName name="_1_5_1">[5]품!#REF!</definedName>
    <definedName name="_1_5_2">[5]품!#REF!</definedName>
    <definedName name="_1_5_3">[5]품!#REF!</definedName>
    <definedName name="_1_5_4">[6]품셈!#REF!</definedName>
    <definedName name="_1_6">[5]품!#REF!</definedName>
    <definedName name="_1_6_1">[5]품!#REF!</definedName>
    <definedName name="_1_6_2">[5]품!#REF!</definedName>
    <definedName name="_1_6_3">[5]품!#REF!</definedName>
    <definedName name="_1_6_4">[6]품셈!#REF!</definedName>
    <definedName name="_1_7">[5]품!#REF!</definedName>
    <definedName name="_1_7_1">[5]품!#REF!</definedName>
    <definedName name="_1_7_2">[5]품!#REF!</definedName>
    <definedName name="_1_7_3">[5]품!#REF!</definedName>
    <definedName name="_1_8">[5]품!#REF!</definedName>
    <definedName name="_1_8_1">[5]품!#REF!</definedName>
    <definedName name="_1_8_2">[5]품!#REF!</definedName>
    <definedName name="_1_8_3">[5]품!#REF!</definedName>
    <definedName name="_1_8_4">[6]품셈!#REF!</definedName>
    <definedName name="_1_9">[5]품!#REF!</definedName>
    <definedName name="_1_9_1">[5]품!#REF!</definedName>
    <definedName name="_1_9_2">[5]품!#REF!</definedName>
    <definedName name="_1_9_3">[5]품!#REF!</definedName>
    <definedName name="_10">#N/A</definedName>
    <definedName name="_10_1">'[7]일위대가(여기까지)'!#REF!</definedName>
    <definedName name="_10_1_2">[6]품셈!#REF!</definedName>
    <definedName name="_10_2">[5]품!#REF!</definedName>
    <definedName name="_11">#N/A</definedName>
    <definedName name="_11_1">'[7]일위대가(여기까지)'!#REF!</definedName>
    <definedName name="_11_2">[5]품!#REF!</definedName>
    <definedName name="_12">#N/A</definedName>
    <definedName name="_12_1">[5]품!#REF!</definedName>
    <definedName name="_12_1_1">'[7]일위대가(여기까지)'!#REF!</definedName>
    <definedName name="_12_1_2">[5]품!#REF!</definedName>
    <definedName name="_12_2">[5]품!#REF!</definedName>
    <definedName name="_12_2_1">[5]품!#REF!</definedName>
    <definedName name="_12_2_2">[5]품!#REF!</definedName>
    <definedName name="_12_3">[5]품!#REF!</definedName>
    <definedName name="_12_3_1">[5]품!#REF!</definedName>
    <definedName name="_12_3_2">[5]품!#REF!</definedName>
    <definedName name="_12_4">[5]품!#REF!</definedName>
    <definedName name="_12_4_1">'[7]일위대가(여기까지)'!#REF!</definedName>
    <definedName name="_12_4_2">[5]품!#REF!</definedName>
    <definedName name="_12_5">[5]품!#REF!</definedName>
    <definedName name="_12_5_1">'[7]일위대가(여기까지)'!#REF!</definedName>
    <definedName name="_12_5_2">[5]품!#REF!</definedName>
    <definedName name="_12_6">[5]품!#REF!</definedName>
    <definedName name="_12_6_1">'[7]일위대가(여기까지)'!#REF!</definedName>
    <definedName name="_12_6_2">[5]품!#REF!</definedName>
    <definedName name="_13">#N/A</definedName>
    <definedName name="_13_1">[5]품!#REF!</definedName>
    <definedName name="_13_1_2">[6]품셈!#REF!</definedName>
    <definedName name="_13_10">[5]품!#REF!</definedName>
    <definedName name="_13_10_1">[5]품!#REF!</definedName>
    <definedName name="_13_10_2">[5]품!#REF!</definedName>
    <definedName name="_13_11">[5]품!#REF!</definedName>
    <definedName name="_13_11_1">[5]품!#REF!</definedName>
    <definedName name="_13_11_2">[5]품!#REF!</definedName>
    <definedName name="_13_12">[5]품!#REF!</definedName>
    <definedName name="_13_12_1">[5]품!#REF!</definedName>
    <definedName name="_13_12_2">[5]품!#REF!</definedName>
    <definedName name="_13_2">[5]품!#REF!</definedName>
    <definedName name="_13_2_1">[5]품!#REF!</definedName>
    <definedName name="_13_2_2">[5]품!#REF!</definedName>
    <definedName name="_13_3">[5]품!#REF!</definedName>
    <definedName name="_13_3_1">[5]품!#REF!</definedName>
    <definedName name="_13_3_2">[5]품!#REF!</definedName>
    <definedName name="_13_4">[5]품!#REF!</definedName>
    <definedName name="_13_4_1">[5]품!#REF!</definedName>
    <definedName name="_13_4_2">[5]품!#REF!</definedName>
    <definedName name="_13_5">[5]품!#REF!</definedName>
    <definedName name="_13_5_1">[5]품!#REF!</definedName>
    <definedName name="_13_5_2">[5]품!#REF!</definedName>
    <definedName name="_13_6">[5]품!#REF!</definedName>
    <definedName name="_13_6_1">[5]품!#REF!</definedName>
    <definedName name="_13_6_2">[5]품!#REF!</definedName>
    <definedName name="_13_7">[5]품!#REF!</definedName>
    <definedName name="_13_7_1">[5]품!#REF!</definedName>
    <definedName name="_13_7_2">[5]품!#REF!</definedName>
    <definedName name="_13_8">[5]품!#REF!</definedName>
    <definedName name="_13_8_1">[5]품!#REF!</definedName>
    <definedName name="_13_8_2">[5]품!#REF!</definedName>
    <definedName name="_13_9">[5]품!#REF!</definedName>
    <definedName name="_13_9_1">[5]품!#REF!</definedName>
    <definedName name="_13_9_2">[5]품!#REF!</definedName>
    <definedName name="_14">#N/A</definedName>
    <definedName name="_14_1">[5]품!#REF!</definedName>
    <definedName name="_14_1_1">[5]품!#REF!</definedName>
    <definedName name="_14_1_2">[5]품!#REF!</definedName>
    <definedName name="_14_10">[6]품셈!#REF!</definedName>
    <definedName name="_14_10_1">[6]품셈!#REF!</definedName>
    <definedName name="_14_10_2">[6]품셈!#REF!</definedName>
    <definedName name="_14_11">[6]품셈!#REF!</definedName>
    <definedName name="_14_11_1">[6]품셈!#REF!</definedName>
    <definedName name="_14_11_2">[6]품셈!#REF!</definedName>
    <definedName name="_14_12">[6]품셈!#REF!</definedName>
    <definedName name="_14_12_1">[6]품셈!#REF!</definedName>
    <definedName name="_14_12_2">[6]품셈!#REF!</definedName>
    <definedName name="_14_13">[6]품셈!#REF!</definedName>
    <definedName name="_14_13_1">[6]품셈!#REF!</definedName>
    <definedName name="_14_13_2">[6]품셈!#REF!</definedName>
    <definedName name="_14_14">[6]품셈!#REF!</definedName>
    <definedName name="_14_14_1">[6]품셈!#REF!</definedName>
    <definedName name="_14_14_2">[6]품셈!#REF!</definedName>
    <definedName name="_14_15">[6]품셈!#REF!</definedName>
    <definedName name="_14_15_1">[6]품셈!#REF!</definedName>
    <definedName name="_14_15_2">[6]품셈!#REF!</definedName>
    <definedName name="_14_16">[6]품셈!#REF!</definedName>
    <definedName name="_14_16_1">[6]품셈!#REF!</definedName>
    <definedName name="_14_16_2">[6]품셈!#REF!</definedName>
    <definedName name="_14_17">[6]품셈!#REF!</definedName>
    <definedName name="_14_17_1">[6]품셈!#REF!</definedName>
    <definedName name="_14_17_2">[6]품셈!#REF!</definedName>
    <definedName name="_14_17_3">[6]품셈!#REF!</definedName>
    <definedName name="_14_18">[6]품셈!#REF!</definedName>
    <definedName name="_14_18_1">[6]품셈!#REF!</definedName>
    <definedName name="_14_18_2">[6]품셈!#REF!</definedName>
    <definedName name="_14_2">[5]품!#REF!</definedName>
    <definedName name="_14_2_1">[5]품!#REF!</definedName>
    <definedName name="_14_2_2">[5]품!#REF!</definedName>
    <definedName name="_14_2_3">[5]품!#REF!</definedName>
    <definedName name="_14_3">[5]품!#REF!</definedName>
    <definedName name="_14_3_1">[5]품!#REF!</definedName>
    <definedName name="_14_3_2">[5]품!#REF!</definedName>
    <definedName name="_14_4">[5]품!#REF!</definedName>
    <definedName name="_14_4_1">[5]품!#REF!</definedName>
    <definedName name="_14_4_2">[5]품!#REF!</definedName>
    <definedName name="_14_5_1">[6]품셈!#REF!</definedName>
    <definedName name="_14_5_2">[6]품셈!#REF!</definedName>
    <definedName name="_14_6">[6]품셈!#REF!</definedName>
    <definedName name="_14_6_1">[6]품셈!#REF!</definedName>
    <definedName name="_14_6_2">[6]품셈!#REF!</definedName>
    <definedName name="_14_7">[6]품셈!#REF!</definedName>
    <definedName name="_14_7_1">[6]품셈!#REF!</definedName>
    <definedName name="_14_7_2">[6]품셈!#REF!</definedName>
    <definedName name="_14_8">[6]품셈!#REF!</definedName>
    <definedName name="_14_8_1">[6]품셈!#REF!</definedName>
    <definedName name="_14_8_2">[6]품셈!#REF!</definedName>
    <definedName name="_14_9">[6]품셈!#REF!</definedName>
    <definedName name="_14_9_1">[6]품셈!#REF!</definedName>
    <definedName name="_14_9_2">[6]품셈!#REF!</definedName>
    <definedName name="_15">#N/A</definedName>
    <definedName name="_15_1">[5]품!#REF!</definedName>
    <definedName name="_15_1_1">[5]품!#REF!</definedName>
    <definedName name="_15_1_2">[5]품!#REF!</definedName>
    <definedName name="_15_2">[5]품!#REF!</definedName>
    <definedName name="_15_2_1">[5]품!#REF!</definedName>
    <definedName name="_15_2_2">[5]품!#REF!</definedName>
    <definedName name="_15A">[8]금액내역서!$D$3:$D$10</definedName>
    <definedName name="_16">#N/A</definedName>
    <definedName name="_16_1_1">[5]품!#REF!</definedName>
    <definedName name="_16_1_2">[5]품!#REF!</definedName>
    <definedName name="_17">#N/A</definedName>
    <definedName name="_17_1">[5]품!#REF!</definedName>
    <definedName name="_17_1_1">[5]품!#REF!</definedName>
    <definedName name="_17_1_2">[5]품!#REF!</definedName>
    <definedName name="_17_2">[5]품!#REF!</definedName>
    <definedName name="_17_2_1">[5]품!#REF!</definedName>
    <definedName name="_17_2_2">[5]품!#REF!</definedName>
    <definedName name="_18">#N/A</definedName>
    <definedName name="_18_1">[5]품!#REF!</definedName>
    <definedName name="_18_1_2">[6]품셈!#REF!</definedName>
    <definedName name="_18_2">[5]품!#REF!</definedName>
    <definedName name="_19">#N/A</definedName>
    <definedName name="_19_1">[9]일위대가!#REF!</definedName>
    <definedName name="_19_1_1">[6]품셈!#REF!</definedName>
    <definedName name="_19_1_2">[6]품셈!#REF!</definedName>
    <definedName name="_19_2">[5]품!#REF!</definedName>
    <definedName name="_19_2_2">[6]품셈!#REF!</definedName>
    <definedName name="_19_3">[6]품셈!#REF!</definedName>
    <definedName name="_19_3_1">[6]품셈!#REF!</definedName>
    <definedName name="_19_3_2">[6]품셈!#REF!</definedName>
    <definedName name="_2">#N/A</definedName>
    <definedName name="_2_1">[5]품!#REF!</definedName>
    <definedName name="_2_1_1">[5]품!#REF!</definedName>
    <definedName name="_2_1_2">[5]품!#REF!</definedName>
    <definedName name="_2_1_3">[5]품!#REF!</definedName>
    <definedName name="_2_10">[5]품!#REF!</definedName>
    <definedName name="_2_10_1">[5]품!#REF!</definedName>
    <definedName name="_2_10_2">[5]품!#REF!</definedName>
    <definedName name="_2_10_3">[5]품!#REF!</definedName>
    <definedName name="_2_11">[5]품!#REF!</definedName>
    <definedName name="_2_11_1">[5]품!#REF!</definedName>
    <definedName name="_2_11_2">[5]품!#REF!</definedName>
    <definedName name="_2_11_3">[5]품!#REF!</definedName>
    <definedName name="_2_12">[5]품!#REF!</definedName>
    <definedName name="_2_12_1">[5]품!#REF!</definedName>
    <definedName name="_2_12_2">[5]품!#REF!</definedName>
    <definedName name="_2_12_3">[5]품!#REF!</definedName>
    <definedName name="_2_13">[5]품!#REF!</definedName>
    <definedName name="_2_13_1">[5]품!#REF!</definedName>
    <definedName name="_2_13_2">[5]품!#REF!</definedName>
    <definedName name="_2_13_3">[5]품!#REF!</definedName>
    <definedName name="_2_14">[5]품!#REF!</definedName>
    <definedName name="_2_14_1">[5]품!#REF!</definedName>
    <definedName name="_2_14_2">[5]품!#REF!</definedName>
    <definedName name="_2_14_3">[5]품!#REF!</definedName>
    <definedName name="_2_15">[5]품!#REF!</definedName>
    <definedName name="_2_15_1">[5]품!#REF!</definedName>
    <definedName name="_2_15_2">[5]품!#REF!</definedName>
    <definedName name="_2_15_3">[5]품!#REF!</definedName>
    <definedName name="_2_16">[5]품!#REF!</definedName>
    <definedName name="_2_16_1">[5]품!#REF!</definedName>
    <definedName name="_2_16_2">[5]품!#REF!</definedName>
    <definedName name="_2_16_3">[5]품!#REF!</definedName>
    <definedName name="_2_17">[6]품셈!#REF!</definedName>
    <definedName name="_2_18">[6]품셈!#REF!</definedName>
    <definedName name="_2_19">[6]품셈!#REF!</definedName>
    <definedName name="_2_2">[5]품!#REF!</definedName>
    <definedName name="_2_2_1">[5]품!#REF!</definedName>
    <definedName name="_2_2_2">[5]품!#REF!</definedName>
    <definedName name="_2_2_3">[5]품!#REF!</definedName>
    <definedName name="_2_3">[5]품!#REF!</definedName>
    <definedName name="_2_3_1">[5]품!#REF!</definedName>
    <definedName name="_2_3_2">[5]품!#REF!</definedName>
    <definedName name="_2_3_3">[5]품!#REF!</definedName>
    <definedName name="_2_4">[5]품!#REF!</definedName>
    <definedName name="_2_4_1">[5]품!#REF!</definedName>
    <definedName name="_2_4_2">[5]품!#REF!</definedName>
    <definedName name="_2_4_3">[5]품!#REF!</definedName>
    <definedName name="_2_5">[5]품!#REF!</definedName>
    <definedName name="_2_5_1">[5]품!#REF!</definedName>
    <definedName name="_2_5_2">[5]품!#REF!</definedName>
    <definedName name="_2_5_3">[5]품!#REF!</definedName>
    <definedName name="_2_6">[5]품!#REF!</definedName>
    <definedName name="_2_6_1">[5]품!#REF!</definedName>
    <definedName name="_2_6_2">[5]품!#REF!</definedName>
    <definedName name="_2_6_3">[5]품!#REF!</definedName>
    <definedName name="_2_7">[5]품!#REF!</definedName>
    <definedName name="_2_7_1">[5]품!#REF!</definedName>
    <definedName name="_2_7_2">[5]품!#REF!</definedName>
    <definedName name="_2_7_3">[5]품!#REF!</definedName>
    <definedName name="_2_8">[5]품!#REF!</definedName>
    <definedName name="_2_8_1">[5]품!#REF!</definedName>
    <definedName name="_2_8_2">[5]품!#REF!</definedName>
    <definedName name="_2_8_3">[5]품!#REF!</definedName>
    <definedName name="_2_9">[5]품!#REF!</definedName>
    <definedName name="_2_9_1">[5]품!#REF!</definedName>
    <definedName name="_2_9_2">[5]품!#REF!</definedName>
    <definedName name="_2_9_3">[5]품!#REF!</definedName>
    <definedName name="_20">#N/A</definedName>
    <definedName name="_20_1">[5]품!#REF!</definedName>
    <definedName name="_20_2">[5]품!#REF!</definedName>
    <definedName name="_20_3">[5]품!#REF!</definedName>
    <definedName name="_21">#N/A</definedName>
    <definedName name="_21_1">[5]품!#REF!</definedName>
    <definedName name="_21_1_1">[6]품셈!#REF!</definedName>
    <definedName name="_21_1_2">[6]품셈!#REF!</definedName>
    <definedName name="_21_2">[5]품!#REF!</definedName>
    <definedName name="_22">#N/A</definedName>
    <definedName name="_22_1">[5]품!#REF!</definedName>
    <definedName name="_22_2">[5]품!#REF!</definedName>
    <definedName name="_23">#N/A</definedName>
    <definedName name="_23_1">[9]일위대가!#REF!</definedName>
    <definedName name="_23_2">[5]품!#REF!</definedName>
    <definedName name="_24">#N/A</definedName>
    <definedName name="_24_1">[5]품!#REF!</definedName>
    <definedName name="_24_1_1">[5]품!#REF!</definedName>
    <definedName name="_24_1_2">[5]품!#REF!</definedName>
    <definedName name="_24_2">[5]품!#REF!</definedName>
    <definedName name="_24_2_1">[5]품!#REF!</definedName>
    <definedName name="_24_2_2">[5]품!#REF!</definedName>
    <definedName name="_25">#N/A</definedName>
    <definedName name="_25_1_2">[6]품셈!#REF!</definedName>
    <definedName name="_25_1_3">[6]품셈!#REF!</definedName>
    <definedName name="_26">#N/A</definedName>
    <definedName name="_27">#N/A</definedName>
    <definedName name="_28">#N/A</definedName>
    <definedName name="_28_2">[6]품셈!#REF!</definedName>
    <definedName name="_29">#N/A</definedName>
    <definedName name="_2P100A">#REF!</definedName>
    <definedName name="_2P200A">#REF!</definedName>
    <definedName name="_2P300A">#REF!</definedName>
    <definedName name="_2P30A">#REF!</definedName>
    <definedName name="_2P60A">#REF!</definedName>
    <definedName name="_3">#N/A</definedName>
    <definedName name="_3_1">[5]품!#REF!</definedName>
    <definedName name="_3_1_1">[5]품!#REF!</definedName>
    <definedName name="_3_1_2">[5]품!#REF!</definedName>
    <definedName name="_3_2">[5]품!#REF!</definedName>
    <definedName name="_3_2_1">[5]품!#REF!</definedName>
    <definedName name="_3_2_2">[5]품!#REF!</definedName>
    <definedName name="_3_3">[5]품!#REF!</definedName>
    <definedName name="_3_3_1">[5]품!#REF!</definedName>
    <definedName name="_3_3_2">[5]품!#REF!</definedName>
    <definedName name="_3_4">[5]품!#REF!</definedName>
    <definedName name="_3_4_1">[5]품!#REF!</definedName>
    <definedName name="_3_4_2">[5]품!#REF!</definedName>
    <definedName name="_3_5">[5]품!#REF!</definedName>
    <definedName name="_3_5_1">[5]품!#REF!</definedName>
    <definedName name="_3_5_2">[5]품!#REF!</definedName>
    <definedName name="_3_6">[6]품셈!#REF!</definedName>
    <definedName name="_30">#N/A</definedName>
    <definedName name="_31">#N/A</definedName>
    <definedName name="_315">[10]__!#REF!</definedName>
    <definedName name="_315___0">[11]__!#REF!</definedName>
    <definedName name="_315___10">[12]__!#REF!</definedName>
    <definedName name="_315___11">[13]__!#REF!</definedName>
    <definedName name="_315___12">[13]__!#REF!</definedName>
    <definedName name="_315___7">[14]__!#REF!</definedName>
    <definedName name="_315___8">[15]__!#REF!</definedName>
    <definedName name="_315___9">[14]__!#REF!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P100A">#REF!</definedName>
    <definedName name="_3P200A">#REF!</definedName>
    <definedName name="_3P300A">#REF!</definedName>
    <definedName name="_3P30A">#REF!</definedName>
    <definedName name="_3P400A">#REF!</definedName>
    <definedName name="_3P600A">#REF!</definedName>
    <definedName name="_3P60A">#REF!</definedName>
    <definedName name="_4">#N/A</definedName>
    <definedName name="_4_1">[5]품!#REF!</definedName>
    <definedName name="_4_2">[5]품!#REF!</definedName>
    <definedName name="_4_2_1">[6]품셈!#REF!</definedName>
    <definedName name="_4_2_2">[6]품셈!#REF!</definedName>
    <definedName name="_4_2_3">[6]품셈!#REF!</definedName>
    <definedName name="_40">#N/A</definedName>
    <definedName name="_41">#N/A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#N/A</definedName>
    <definedName name="_43">#N/A</definedName>
    <definedName name="_44">#N/A</definedName>
    <definedName name="_45">#N/A</definedName>
    <definedName name="_46">#N/A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#N/A</definedName>
    <definedName name="_48">#N/A</definedName>
    <definedName name="_49">#N/A</definedName>
    <definedName name="_4P100A">#REF!</definedName>
    <definedName name="_4P200A">#REF!</definedName>
    <definedName name="_4P300A">#REF!</definedName>
    <definedName name="_4P400A">#REF!</definedName>
    <definedName name="_4P60A">#REF!</definedName>
    <definedName name="_5">#N/A</definedName>
    <definedName name="_5_1">[5]품!#REF!</definedName>
    <definedName name="_5_1_1">[5]품!#REF!</definedName>
    <definedName name="_5_1_2">[5]품!#REF!</definedName>
    <definedName name="_5_1_3">[5]품!#REF!</definedName>
    <definedName name="_5_1_4">[6]품셈!#REF!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1">[5]품!#REF!</definedName>
    <definedName name="_6_2">[5]품!#REF!</definedName>
    <definedName name="_60">#N/A</definedName>
    <definedName name="_600V_CV_FR_3Cx5.5㎟">[5]품!#REF!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1">[5]품!#REF!</definedName>
    <definedName name="_7_1_1">'[7]일위대가(여기까지)'!#REF!</definedName>
    <definedName name="_7_2">[5]품!#REF!</definedName>
    <definedName name="_7_2_1">[5]품!#REF!</definedName>
    <definedName name="_7_2_2">[5]품!#REF!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1">[5]품!#REF!</definedName>
    <definedName name="_8_1_1">[5]품!#REF!</definedName>
    <definedName name="_8_1_2">[5]품!#REF!</definedName>
    <definedName name="_8_1_3">[5]품!#REF!</definedName>
    <definedName name="_8_2">[5]품!#REF!</definedName>
    <definedName name="_8_2_1">[5]품!#REF!</definedName>
    <definedName name="_8_2_2">[5]품!#REF!</definedName>
    <definedName name="_8_2_3">[5]품!#REF!</definedName>
    <definedName name="_8_3">[5]품!#REF!</definedName>
    <definedName name="_8_3_1">[5]품!#REF!</definedName>
    <definedName name="_8_3_2">[5]품!#REF!</definedName>
    <definedName name="_8_3_3">[5]품!#REF!</definedName>
    <definedName name="_8_4">[5]품!#REF!</definedName>
    <definedName name="_8_4_1">[5]품!#REF!</definedName>
    <definedName name="_8_4_2">[5]품!#REF!</definedName>
    <definedName name="_8_4_3">[5]품!#REF!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2">[5]품!#REF!</definedName>
    <definedName name="_9_2_1">[6]품셈!#REF!</definedName>
    <definedName name="_9_2_2">[6]품셈!#REF!</definedName>
    <definedName name="_9_3">[6]품셈!#REF!</definedName>
    <definedName name="_9_3_1">[6]품셈!#REF!</definedName>
    <definedName name="_9_3_2">[6]품셈!#REF!</definedName>
    <definedName name="_9_4">[6]품셈!#REF!</definedName>
    <definedName name="_9_4_1">[6]품셈!#REF!</definedName>
    <definedName name="_9_4_2">[6]품셈!#REF!</definedName>
    <definedName name="_9_5">[6]품셈!#REF!</definedName>
    <definedName name="_9_5_1">[6]품셈!#REF!</definedName>
    <definedName name="_9_5_2">[6]품셈!#REF!</definedName>
    <definedName name="_9_6">[6]품셈!#REF!</definedName>
    <definedName name="_9_6_1">[6]품셈!#REF!</definedName>
    <definedName name="_9_6_2">[6]품셈!#REF!</definedName>
    <definedName name="_9_7">[6]품셈!#REF!</definedName>
    <definedName name="_9_7_1">[6]품셈!#REF!</definedName>
    <definedName name="_9_7_2">[6]품셈!#REF!</definedName>
    <definedName name="_9_8">[6]품셈!#REF!</definedName>
    <definedName name="_9_8_1">[6]품셈!#REF!</definedName>
    <definedName name="_9_8_2">[6]품셈!#REF!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#N/A</definedName>
    <definedName name="_B22">[16]일위대가!$A$1400:$IV$1413=[16]일위대가!$A$1400</definedName>
    <definedName name="_C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DOG1">#REF!</definedName>
    <definedName name="_DOG2">#REF!</definedName>
    <definedName name="_DOG3">#REF!</definedName>
    <definedName name="_DOG4">#REF!</definedName>
    <definedName name="_ELL45">#REF!</definedName>
    <definedName name="_ELL90">#REF!</definedName>
    <definedName name="_Fill" hidden="1">#REF!</definedName>
    <definedName name="_xlnm._FilterDatabase" hidden="1">#REF!</definedName>
    <definedName name="_FLC1">[17]소요자재!$H$58</definedName>
    <definedName name="_FLC2">[17]소요자재!$H$59</definedName>
    <definedName name="_IDF15">#REF!</definedName>
    <definedName name="_idf2">[17]소요자재!$H$28</definedName>
    <definedName name="_idf3">[17]소요자재!$H$48</definedName>
    <definedName name="_idf4">[17]소요자재!$H$49</definedName>
    <definedName name="_idf5">[17]소요자재!$H$67</definedName>
    <definedName name="_idf6">[17]소요자재!$H$68</definedName>
    <definedName name="_K02">[16]일위대가!$A$732:$IV$745=[16]일위대가!$A$732</definedName>
    <definedName name="_Key1" hidden="1">#REF!</definedName>
    <definedName name="_Key2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UX3240">[17]소요자재!$H$123</definedName>
    <definedName name="_NIU2">[17]소요자재!$H$115</definedName>
    <definedName name="_NMB96">#REF!</definedName>
    <definedName name="_O03">[16]일위대가!$A$1516:$IV$1529=[16]일위대가!$A$1516</definedName>
    <definedName name="_ofd24">[17]소요자재!$H$23</definedName>
    <definedName name="_ofd241">[17]소요자재!$H$45</definedName>
    <definedName name="_ofd242">[17]소요자재!$H$64</definedName>
    <definedName name="_ofd48">[17]소요자재!$H$24</definedName>
    <definedName name="_ofd481">[17]소요자재!$H$46</definedName>
    <definedName name="_ofd482">[17]소요자재!$H$65</definedName>
    <definedName name="_ofd96">[17]소요자재!$H$25</definedName>
    <definedName name="_ofd961">[17]소요자재!$H$47</definedName>
    <definedName name="_ofd962">[17]소요자재!$H$66</definedName>
    <definedName name="_OIU2">[17]소요자재!$H$118</definedName>
    <definedName name="_OJC1">[17]소요자재!$H$97</definedName>
    <definedName name="_OJC2">[17]소요자재!$H$98</definedName>
    <definedName name="_OJC3">[17]소요자재!$H$125</definedName>
    <definedName name="_OJC4">[17]소요자재!$H$126</definedName>
    <definedName name="_Order1" hidden="1">255</definedName>
    <definedName name="_Order2" hidden="1">255</definedName>
    <definedName name="_Parse_Out" hidden="1">'[18]갑지(추정)'!#REF!</definedName>
    <definedName name="_PB1">[1]工완성공사율!$A$1:$J$45</definedName>
    <definedName name="_PB2">[1]工완성공사율!$K$1:$T$45</definedName>
    <definedName name="_PB3">[1]工완성공사율!$U$1:$AD$45</definedName>
    <definedName name="_pdp1">[17]소요자재!$H$50</definedName>
    <definedName name="_PDP2">[17]소요자재!$H$112</definedName>
    <definedName name="_PDP3">[17]소요자재!$H$140</definedName>
    <definedName name="_PI48">#REF!</definedName>
    <definedName name="_PI60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RPT1">#REF!</definedName>
    <definedName name="_RPT2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WW2">#REF!</definedName>
    <definedName name="_WW6">#REF!</definedName>
    <definedName name="_YO1">'[19]01'!#REF!</definedName>
    <definedName name="¤C315">#REF!</definedName>
    <definedName name="¤Ç315">#REF!</definedName>
    <definedName name="\\O">[20]견적대비표!#REF!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q">#N/A</definedName>
    <definedName name="\r">#N/A</definedName>
    <definedName name="\s">#N/A</definedName>
    <definedName name="\v">[20]견적대비표!#REF!</definedName>
    <definedName name="\w">#REF!</definedName>
    <definedName name="\X">#REF!</definedName>
    <definedName name="\z">#N/A</definedName>
    <definedName name="a">#REF!</definedName>
    <definedName name="A.A.V">#REF!</definedName>
    <definedName name="a_32">'[21]EQUIPMENT -2'!#REF!</definedName>
    <definedName name="A315yoo1">#REF!</definedName>
    <definedName name="aa">#REF!</definedName>
    <definedName name="AA___0">#REF!</definedName>
    <definedName name="AA___11">#REF!</definedName>
    <definedName name="AA___12">#REF!</definedName>
    <definedName name="AA___8">#REF!</definedName>
    <definedName name="aaa">[22]낙찰표!#REF!</definedName>
    <definedName name="AAAA">[23]I一般比!#REF!</definedName>
    <definedName name="AAAA___0">#REF!</definedName>
    <definedName name="AAAA___11">#REF!</definedName>
    <definedName name="AAAA___12">#REF!</definedName>
    <definedName name="AAAA___8">#REF!</definedName>
    <definedName name="AAD">#REF!,#REF!</definedName>
    <definedName name="AAW">#N/A</definedName>
    <definedName name="AA형">[17]소요자재!$H$127</definedName>
    <definedName name="ABC">#REF!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C">#REF!,#REF!</definedName>
    <definedName name="aer">#REF!,#REF!</definedName>
    <definedName name="aervbgr">#N/A</definedName>
    <definedName name="AFS">[24]!Macro5</definedName>
    <definedName name="AHN">#REF!,#REF!</definedName>
    <definedName name="aifjoweidmcx">#REF!</definedName>
    <definedName name="air_trap">#REF!</definedName>
    <definedName name="AJHD">#REF!</definedName>
    <definedName name="AJSL">#N/A</definedName>
    <definedName name="akfj">#REF!</definedName>
    <definedName name="AKJFD">#REF!</definedName>
    <definedName name="AKJFL">#REF!</definedName>
    <definedName name="AL_ANODE">#REF!</definedName>
    <definedName name="aldfkuxp">#REF!</definedName>
    <definedName name="AN_ANODE">#REF!</definedName>
    <definedName name="angle">#REF!</definedName>
    <definedName name="ANODE재">[25]Sheet6!#REF!</definedName>
    <definedName name="anscount" hidden="1">1</definedName>
    <definedName name="ARE">#N/A</definedName>
    <definedName name="asaasa">#REF!</definedName>
    <definedName name="asd">#N/A</definedName>
    <definedName name="asdf">#REF!</definedName>
    <definedName name="asdhf">#REF!</definedName>
    <definedName name="ASS">#N/A</definedName>
    <definedName name="asss">#N/A</definedName>
    <definedName name="ASTE">[17]소요자재!$H$153</definedName>
    <definedName name="asw">#N/A</definedName>
    <definedName name="asx">#N/A</definedName>
    <definedName name="ASYN">[17]소요자재!$H$144</definedName>
    <definedName name="AUMX">[17]소요자재!$H$74</definedName>
    <definedName name="AVGHBD">#N/A</definedName>
    <definedName name="AWD">#REF!,#REF!</definedName>
    <definedName name="awe">#N/A</definedName>
    <definedName name="AZX">#REF!,#REF!</definedName>
    <definedName name="A동R.C공사">#REF!</definedName>
    <definedName name="A동가설공사">#REF!</definedName>
    <definedName name="A동강재창호">#REF!</definedName>
    <definedName name="A동금속수장">#REF!</definedName>
    <definedName name="A동도장공사">#REF!</definedName>
    <definedName name="A동목창호">#REF!</definedName>
    <definedName name="A동미장공사">#REF!</definedName>
    <definedName name="A동방수공사">#REF!</definedName>
    <definedName name="A동유리공사">#REF!</definedName>
    <definedName name="A동잡철겅사">#REF!</definedName>
    <definedName name="A동잡철사">#REF!</definedName>
    <definedName name="A동조적공사">#REF!</definedName>
    <definedName name="A동타일석공사">#REF!</definedName>
    <definedName name="A동토공사">#REF!</definedName>
    <definedName name="A형">[17]소요자재!$H$15</definedName>
    <definedName name="B">#REF!</definedName>
    <definedName name="B_1">#N/A</definedName>
    <definedName name="B_FLG">#REF!</definedName>
    <definedName name="back_pressure">#REF!</definedName>
    <definedName name="ball">#REF!</definedName>
    <definedName name="basiccell">[26]표지!#REF!</definedName>
    <definedName name="BBB">[27]내역서!#REF!</definedName>
    <definedName name="BBC">#N/A</definedName>
    <definedName name="BBJ">#N/A</definedName>
    <definedName name="BB형">[17]소요자재!$H$128</definedName>
    <definedName name="bhg">#N/A</definedName>
    <definedName name="BHJ">#N/A</definedName>
    <definedName name="BHK">#REF!,#REF!</definedName>
    <definedName name="BKI">#N/A</definedName>
    <definedName name="BLANK1">[17]소요자재!$H$82</definedName>
    <definedName name="BLANK2">[17]소요자재!$H$83</definedName>
    <definedName name="BM" hidden="1">#REF!</definedName>
    <definedName name="BNH">#N/A</definedName>
    <definedName name="BNM">#N/A</definedName>
    <definedName name="bnv">#N/A</definedName>
    <definedName name="BOB">#N/A</definedName>
    <definedName name="BOLT">#REF!</definedName>
    <definedName name="BOQ">#REF!</definedName>
    <definedName name="BOSS">#REF!</definedName>
    <definedName name="BRG">[24]!Macro7</definedName>
    <definedName name="BuiltIn_AutoFilter___10">#REF!</definedName>
    <definedName name="BuiltIn_Print_Area___0">#N/A</definedName>
    <definedName name="BULYANGPNT">#N/A</definedName>
    <definedName name="butterfly">#REF!</definedName>
    <definedName name="BVF">#N/A</definedName>
    <definedName name="bvvc">#N/A</definedName>
    <definedName name="BYTE">[17]소요자재!$H$53</definedName>
    <definedName name="B동RC공사">#REF!</definedName>
    <definedName name="B동가설공사">#REF!</definedName>
    <definedName name="B동강재창호">#REF!</definedName>
    <definedName name="B동금속수장">#REF!</definedName>
    <definedName name="B동도장공사">#REF!</definedName>
    <definedName name="B동목창호">#REF!</definedName>
    <definedName name="B동미장공사">#REF!</definedName>
    <definedName name="B동방수공사">#REF!</definedName>
    <definedName name="B동유리공사">#REF!</definedName>
    <definedName name="B동잡철공사">#REF!</definedName>
    <definedName name="B동조적공사">#REF!</definedName>
    <definedName name="B동타일석공사">#REF!</definedName>
    <definedName name="B동토공사">#REF!</definedName>
    <definedName name="B형">[17]소요자재!$H$16</definedName>
    <definedName name="C_">#REF!</definedName>
    <definedName name="cable">#REF!</definedName>
    <definedName name="CAP">#REF!</definedName>
    <definedName name="CBVCB">#N/A</definedName>
    <definedName name="cc">#N/A</definedName>
    <definedName name="CCC">[27]내역서!#REF!</definedName>
    <definedName name="CCCC">BlankMacro1</definedName>
    <definedName name="ccdc">#REF!</definedName>
    <definedName name="CCF">#N/A</definedName>
    <definedName name="CC형">[17]소요자재!$H$129</definedName>
    <definedName name="CDD">#N/A</definedName>
    <definedName name="CDE">#REF!,#REF!</definedName>
    <definedName name="CELL10">#N/A</definedName>
    <definedName name="cfg">[28]!bvvc</definedName>
    <definedName name="CFR">[24]!Macro14</definedName>
    <definedName name="CHASSIS">[17]소요자재!$H$52</definedName>
    <definedName name="check">#REF!</definedName>
    <definedName name="CLK">[17]소요자재!$H$81</definedName>
    <definedName name="COC">#N/A</definedName>
    <definedName name="CODE">#REF!</definedName>
    <definedName name="CODESUM3">[29]!CODESUM3</definedName>
    <definedName name="COM">[17]소요자재!$H$70</definedName>
    <definedName name="CONSOL">'[30]1-1'!#REF!</definedName>
    <definedName name="CONTROLLER">[17]소요자재!$H$51</definedName>
    <definedName name="CPLG">#REF!</definedName>
    <definedName name="cpu">#REF!</definedName>
    <definedName name="_xlnm.Criteria">[31]공통가설!#REF!</definedName>
    <definedName name="Criteria_MI">[31]공통가설!#REF!</definedName>
    <definedName name="CSU">[17]소요자재!$H$168</definedName>
    <definedName name="CV">#REF!,#REF!</definedName>
    <definedName name="CV38재">[25]Sheet6!#REF!</definedName>
    <definedName name="CV8재">[25]Sheet6!#REF!</definedName>
    <definedName name="CVB">#REF!,#REF!</definedName>
    <definedName name="cvd">#N/A</definedName>
    <definedName name="CVDSD">#N/A</definedName>
    <definedName name="CVG">#REF!,#REF!</definedName>
    <definedName name="CVV">#N/A</definedName>
    <definedName name="cvx">#N/A</definedName>
    <definedName name="CZSVX">#N/A</definedName>
    <definedName name="C동RC공사">#REF!</definedName>
    <definedName name="C동가설공사">#REF!</definedName>
    <definedName name="C동강재창호">#REF!</definedName>
    <definedName name="C동금속수장">#REF!</definedName>
    <definedName name="C동도장공사">#REF!</definedName>
    <definedName name="C동목창호">#REF!</definedName>
    <definedName name="C동미장공사">#REF!</definedName>
    <definedName name="C동방수공사">#REF!</definedName>
    <definedName name="C동유리공사">#REF!</definedName>
    <definedName name="C동잡철공사">#REF!</definedName>
    <definedName name="C동조적공사">#REF!</definedName>
    <definedName name="C동타일석공사">#REF!</definedName>
    <definedName name="C동토공사">#REF!</definedName>
    <definedName name="C형">[17]소요자재!$H$17</definedName>
    <definedName name="D">#REF!</definedName>
    <definedName name="d___0">#REF!</definedName>
    <definedName name="d___12">#REF!</definedName>
    <definedName name="D1S">[17]소요자재!$H$72</definedName>
    <definedName name="D3S">[17]소요자재!$H$71</definedName>
    <definedName name="DANGA">'[32]Y-WORK'!$D$19:$D$19,'[32]Y-WORK'!$F$19:$BD$19</definedName>
    <definedName name="data">#REF!</definedName>
    <definedName name="_xlnm.Database">#REF!</definedName>
    <definedName name="database2">#REF!</definedName>
    <definedName name="DB">#REF!</definedName>
    <definedName name="dcc">#N/A</definedName>
    <definedName name="DCU">[17]소요자재!$H$80</definedName>
    <definedName name="dd">#N/A</definedName>
    <definedName name="DD___0">#REF!</definedName>
    <definedName name="DD___12">#REF!</definedName>
    <definedName name="DDC">#N/A</definedName>
    <definedName name="ddd">'[33]설직재-1'!#REF!</definedName>
    <definedName name="dddd">'[33]설직재-1'!#REF!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E">[28]!DDC</definedName>
    <definedName name="ddf">#N/A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R">#N/A</definedName>
    <definedName name="DDS">#N/A</definedName>
    <definedName name="DD형">[17]소요자재!$H$130</definedName>
    <definedName name="DEMO">#REF!</definedName>
    <definedName name="df">#REF!</definedName>
    <definedName name="DFG">#REF!,#REF!,#REF!</definedName>
    <definedName name="dfhao">#REF!</definedName>
    <definedName name="DFHB">[24]!Macro9</definedName>
    <definedName name="dfjalk">#REF!</definedName>
    <definedName name="DFJKSLAEO">#REF!</definedName>
    <definedName name="DFR">#REF!,#REF!</definedName>
    <definedName name="DFRGS">[28]!asx</definedName>
    <definedName name="DFSAFG">#N/A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>#N/A</definedName>
    <definedName name="DGF">#REF!</definedName>
    <definedName name="dgh">#N/A</definedName>
    <definedName name="DGRT">#N/A</definedName>
    <definedName name="DGV">#N/A</definedName>
    <definedName name="DGVAFD">#N/A</definedName>
    <definedName name="dh">#REF!</definedName>
    <definedName name="diameter">#REF!</definedName>
    <definedName name="diaphragm">#REF!</definedName>
    <definedName name="DJAJSL">#REF!,#REF!</definedName>
    <definedName name="djfhka">#REF!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#N/A</definedName>
    <definedName name="DJL">#REF!</definedName>
    <definedName name="dkdkdkdkd" hidden="1">{#N/A,#N/A,FALSE,"명세표"}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kfjls">#REF!</definedName>
    <definedName name="DMZ">#REF!,#REF!</definedName>
    <definedName name="DNH">#N/A</definedName>
    <definedName name="Document_array">{"Book1","제품부두.xls"}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GUB">#REF!</definedName>
    <definedName name="DORO">#REF!,#REF!</definedName>
    <definedName name="drain_trap">#REF!</definedName>
    <definedName name="DRDRSSF">#N/A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OW">#N/A</definedName>
    <definedName name="DS1E">[17]소요자재!$H$73</definedName>
    <definedName name="DSAF">[28]!asx</definedName>
    <definedName name="dsaghh">#REF!</definedName>
    <definedName name="DSC">#N/A</definedName>
    <definedName name="DSD">[28]!asx</definedName>
    <definedName name="DSFC">#N/A</definedName>
    <definedName name="DSFD">#N/A</definedName>
    <definedName name="DSKFJL">#REF!</definedName>
    <definedName name="DSS">#N/A</definedName>
    <definedName name="DSSDS" hidden="1">{#N/A,#N/A,FALSE,"명세표"}</definedName>
    <definedName name="dsv">#N/A</definedName>
    <definedName name="dual_plate_check">#REF!</definedName>
    <definedName name="DUCT_GONG">#REF!</definedName>
    <definedName name="duplex_strainer">#REF!</definedName>
    <definedName name="DVGDFS">#N/A</definedName>
    <definedName name="DVZZ">[28]!DFSAFG</definedName>
    <definedName name="DZGD">#N/A</definedName>
    <definedName name="D형">[17]소요자재!$H$18</definedName>
    <definedName name="E">#REF!</definedName>
    <definedName name="EC">#REF!</definedName>
    <definedName name="ECARD">[17]소요자재!$H$142</definedName>
    <definedName name="EDC">#REF!,#REF!</definedName>
    <definedName name="EDD">[28]!asx</definedName>
    <definedName name="EDE">#N/A</definedName>
    <definedName name="EED">#N/A</definedName>
    <definedName name="EEDD">#N/A</definedName>
    <definedName name="EEE">#N/A</definedName>
    <definedName name="EE형">[17]소요자재!$H$131</definedName>
    <definedName name="EGERG">#N/A</definedName>
    <definedName name="EGG">#N/A</definedName>
    <definedName name="egt">#N/A</definedName>
    <definedName name="ehyt">#N/A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L">#REF!</definedName>
    <definedName name="EQMOB">#REF!</definedName>
    <definedName name="ERD">[24]!Macro2</definedName>
    <definedName name="ERER">#REF!</definedName>
    <definedName name="ERGFD">#N/A</definedName>
    <definedName name="ERGR">#N/A</definedName>
    <definedName name="ERR">#N/A</definedName>
    <definedName name="etr">#N/A</definedName>
    <definedName name="EW">[34]내역!#REF!</definedName>
    <definedName name="EWDWQD">#N/A</definedName>
    <definedName name="EWF">#REF!,#REF!</definedName>
    <definedName name="EWFDSVF">#N/A</definedName>
    <definedName name="EWR">#N/A</definedName>
    <definedName name="EWRDWQ">#N/A</definedName>
    <definedName name="ex_joint">#REF!</definedName>
    <definedName name="_xlnm.Extract">#REF!</definedName>
    <definedName name="E형">[17]소요자재!$H$19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#REF!</definedName>
    <definedName name="F_DES">#REF!</definedName>
    <definedName name="F_INT1">#N/A</definedName>
    <definedName name="F_LA1">#REF!</definedName>
    <definedName name="F_LA2">#REF!</definedName>
    <definedName name="F_LA3">#REF!</definedName>
    <definedName name="F_QUNIT">#REF!</definedName>
    <definedName name="F_SIZE">#N/A</definedName>
    <definedName name="FADP">[17]소요자재!$H$69</definedName>
    <definedName name="FDBGDF">#N/A</definedName>
    <definedName name="FDFDS">#REF!,#REF!</definedName>
    <definedName name="fdfs">#N/A</definedName>
    <definedName name="FDGFD">#N/A</definedName>
    <definedName name="FDS">#N/A</definedName>
    <definedName name="FDSV">#N/A</definedName>
    <definedName name="FDV">#N/A</definedName>
    <definedName name="FDVG">#N/A</definedName>
    <definedName name="FEEL">#REF!</definedName>
    <definedName name="fese">#N/A</definedName>
    <definedName name="ff">#REF!</definedName>
    <definedName name="FFC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g">[28]!dgh</definedName>
    <definedName name="ffh">#N/A</definedName>
    <definedName name="FFVG">#N/A</definedName>
    <definedName name="FF형">[17]소요자재!$H$132</definedName>
    <definedName name="fgcfgg">#N/A</definedName>
    <definedName name="FGD">#REF!</definedName>
    <definedName name="FGF">#N/A</definedName>
    <definedName name="FGH">#REF!,#REF!</definedName>
    <definedName name="FGR">#N/A</definedName>
    <definedName name="FGV">#N/A</definedName>
    <definedName name="FHFH" hidden="1">[35]수량산출!$A$1:$A$8561</definedName>
    <definedName name="FHFK" hidden="1">[35]수량산출!#REF!</definedName>
    <definedName name="FIXT">[36]데이타!$U$23:$V$50</definedName>
    <definedName name="fkalsjdioa">#REF!</definedName>
    <definedName name="FLC충전기">[17]소요자재!$H$150</definedName>
    <definedName name="FLG">#REF!</definedName>
    <definedName name="FLG_Orifice">#REF!</definedName>
    <definedName name="FREE">#N/A</definedName>
    <definedName name="frt">#N/A</definedName>
    <definedName name="FSDF">#REF!,#REF!</definedName>
    <definedName name="FSVGF">#N/A</definedName>
    <definedName name="FSWADJK">#REF!</definedName>
    <definedName name="FV">#N/A</definedName>
    <definedName name="FVD">#N/A</definedName>
    <definedName name="fvn">#N/A</definedName>
    <definedName name="FYT">#N/A</definedName>
    <definedName name="F형">[17]소요자재!$H$37</definedName>
    <definedName name="G">#REF!</definedName>
    <definedName name="gate">#REF!</definedName>
    <definedName name="GBFHG">#N/A</definedName>
    <definedName name="gbi_d">[37]설계명세서!$H$67</definedName>
    <definedName name="gd">#REF!</definedName>
    <definedName name="GDF">#N/A</definedName>
    <definedName name="GEMCO" hidden="1">#REF!</definedName>
    <definedName name="GER">#N/A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g">#N/A</definedName>
    <definedName name="GFH">[28]!FFF</definedName>
    <definedName name="gg" hidden="1">{#N/A,#N/A,FALSE,"운반시간"}</definedName>
    <definedName name="GGG">[28]!DGRT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#N/A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">#N/A</definedName>
    <definedName name="ghgfh">#N/A</definedName>
    <definedName name="GHH">[28]!asx</definedName>
    <definedName name="gjckddud">#REF!,#REF!</definedName>
    <definedName name="GKDURK">#REF!,#REF!,#REF!</definedName>
    <definedName name="globe">#REF!</definedName>
    <definedName name="GONGJONG">#REF!</definedName>
    <definedName name="GREE">#N/A</definedName>
    <definedName name="GRT" hidden="1">#REF!</definedName>
    <definedName name="gu">#REF!,#REF!</definedName>
    <definedName name="GUESTPNT">#N/A</definedName>
    <definedName name="GUSTLS" hidden="1">#REF!</definedName>
    <definedName name="GVH">#REF!,#REF!</definedName>
    <definedName name="GVHBG">#N/A</definedName>
    <definedName name="gvv">#N/A</definedName>
    <definedName name="GYTR">#N/A</definedName>
    <definedName name="G형">[17]소요자재!$H$38</definedName>
    <definedName name="h">#REF!</definedName>
    <definedName name="h___0">#REF!</definedName>
    <definedName name="h___11">#REF!</definedName>
    <definedName name="h___12">#REF!</definedName>
    <definedName name="h_w설치">#REF!</definedName>
    <definedName name="h_w시험">#REF!</definedName>
    <definedName name="HAFJDHO">#REF!</definedName>
    <definedName name="hardwar" hidden="1">#REF!</definedName>
    <definedName name="HBHG">#N/A</definedName>
    <definedName name="HCY">[28]!CDD</definedName>
    <definedName name="HELP">[38]예산서!#REF!</definedName>
    <definedName name="HGG">#N/A</definedName>
    <definedName name="HH">[39]정부노임단가!$A$5:$F$215</definedName>
    <definedName name="HHG">#N/A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K">#N/A</definedName>
    <definedName name="HIPVC28">[25]Sheet6!#REF!</definedName>
    <definedName name="HIPVC36">[25]Sheet6!#REF!</definedName>
    <definedName name="HIT">'[40]2F 회의실견적(5_14 일대)'!$J$31</definedName>
    <definedName name="hj">#REF!</definedName>
    <definedName name="hj___0">#REF!</definedName>
    <definedName name="hj___11">#REF!</definedName>
    <definedName name="hj___12">#REF!</definedName>
    <definedName name="hjk">#N/A</definedName>
    <definedName name="HJU">#REF!,#REF!</definedName>
    <definedName name="HTD">#N/A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yh">#N/A</definedName>
    <definedName name="H형">[17]소요자재!$H$39</definedName>
    <definedName name="ID">'[32]Y-WORK'!$I$390:$I$614,'[32]Y-WORK'!$I$624:$I$647</definedName>
    <definedName name="idf">'[41]설계명세서(선로)'!#REF!</definedName>
    <definedName name="IDF28B">#REF!</definedName>
    <definedName name="IDF30A">#REF!</definedName>
    <definedName name="IDFPIX">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[28]!ghgfh</definedName>
    <definedName name="IJPBOX옥내">#REF!</definedName>
    <definedName name="IJPBOX옥외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b">[37]설계명세서!$H$75</definedName>
    <definedName name="INVERTER설치">[42]일위대가목록!#REF!</definedName>
    <definedName name="IOP">#REF!,#REF!</definedName>
    <definedName name="IOU">#REF!,#REF!</definedName>
    <definedName name="ITEM">[43]ITEM!#REF!</definedName>
    <definedName name="I형">[17]소요자재!$H$40</definedName>
    <definedName name="jae_d">[37]설계명세서!$H$25</definedName>
    <definedName name="jg">#REF!</definedName>
    <definedName name="JH">[44]정부노임단가!$A$5:$F$215</definedName>
    <definedName name="jhg">#N/A</definedName>
    <definedName name="JJ">[45]정부노임단가!$A$5:$F$215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>#N/A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L">#REF!,#REF!</definedName>
    <definedName name="JNJ">[24]!Macro6</definedName>
    <definedName name="JPG">#N/A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NHMK">[24]!Macro8</definedName>
    <definedName name="JUST">#REF!</definedName>
    <definedName name="JUU">[28]!FGF</definedName>
    <definedName name="JUYGDF">#N/A</definedName>
    <definedName name="juyjuy">#N/A</definedName>
    <definedName name="jyt">#N/A</definedName>
    <definedName name="jytr">#N/A</definedName>
    <definedName name="jyu">[28]!jhg</definedName>
    <definedName name="jyuj">#N/A</definedName>
    <definedName name="J형">[17]소요자재!$H$41</definedName>
    <definedName name="KA">[46]MOTOR!$B$61:$E$68</definedName>
    <definedName name="KBS">#REF!,#REF!</definedName>
    <definedName name="kdfjaiow">#REF!</definedName>
    <definedName name="KDJ">#REF!</definedName>
    <definedName name="kfjaje">#REF!</definedName>
    <definedName name="KGB">#N/A</definedName>
    <definedName name="kim">'[47]001'!#REF!</definedName>
    <definedName name="KIT">#REF!</definedName>
    <definedName name="kiuk">[28]!jhg</definedName>
    <definedName name="KJH">#N/A</definedName>
    <definedName name="kjkcm">#REF!</definedName>
    <definedName name="kjuj">#N/A</definedName>
    <definedName name="KK">[44]정부노임단가!$A$5:$F$215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#N/A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#N/A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MN">#REF!,#REF!</definedName>
    <definedName name="ksjafie">#REF!</definedName>
    <definedName name="KYNGSADO">#N/A</definedName>
    <definedName name="KYNGSAYL">#N/A</definedName>
    <definedName name="L">[48]BID!$A$3:$F$293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#REF!</definedName>
    <definedName name="LAST">#REF!</definedName>
    <definedName name="ldskjf">#REF!</definedName>
    <definedName name="LEE">'[30]1-1'!#REF!</definedName>
    <definedName name="light">"Picture 1"</definedName>
    <definedName name="LINE1">#REF!</definedName>
    <definedName name="LL">#REF!,#REF!,#REF!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[28]!CCF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#REF!</definedName>
    <definedName name="Macro1">#REF!</definedName>
    <definedName name="Macro10">[49]!Macro10</definedName>
    <definedName name="Macro11">[50]!Macro11</definedName>
    <definedName name="Macro12">[49]!Macro12</definedName>
    <definedName name="Macro13">[49]!Macro13</definedName>
    <definedName name="Macro14">[49]!Macro14</definedName>
    <definedName name="Macro2">[49]!Macro2</definedName>
    <definedName name="Macro3">[50]!Macro3</definedName>
    <definedName name="Macro4">[50]!Macro4</definedName>
    <definedName name="Macro5">[49]!Macro5</definedName>
    <definedName name="Macro6">[49]!Macro6</definedName>
    <definedName name="Macro7">[49]!Macro7</definedName>
    <definedName name="Macro8">[49]!Macro8</definedName>
    <definedName name="Macro9">[49]!Macro9</definedName>
    <definedName name="Main">#REF!</definedName>
    <definedName name="MAINPART">#REF!</definedName>
    <definedName name="MATRO">#N/A</definedName>
    <definedName name="MCU">[17]소요자재!$H$79</definedName>
    <definedName name="MHHG">#N/A</definedName>
    <definedName name="mm">#REF!</definedName>
    <definedName name="MMH">[28]!DDC</definedName>
    <definedName name="MMJN">#N/A</definedName>
    <definedName name="MMK">#N/A</definedName>
    <definedName name="mml">[28]!jhg</definedName>
    <definedName name="MMM">#N/A</definedName>
    <definedName name="MMN">#N/A</definedName>
    <definedName name="MMX">[28]!MMK</definedName>
    <definedName name="MNH">[28]!HGG</definedName>
    <definedName name="MNHL">[50]Sheet1!$A$4:$H$5</definedName>
    <definedName name="MODEM1">[17]소요자재!$H$147</definedName>
    <definedName name="MODEM2">[17]소요자재!$H$148</definedName>
    <definedName name="MOM">#N/A</definedName>
    <definedName name="MONEY">'[32]Y-WORK'!$F$21:$M$614,'[32]Y-WORK'!$F$624:$M$647</definedName>
    <definedName name="MONITORPNT">#N/A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MOB">#REF!</definedName>
    <definedName name="msgbox_1">#N/A</definedName>
    <definedName name="MUX3240B형">[17]소요자재!$H$124</definedName>
    <definedName name="NAM">#REF!</definedName>
    <definedName name="NAME">#N/A</definedName>
    <definedName name="NBBV">#N/A</definedName>
    <definedName name="NBC">#REF!,#REF!,#REF!</definedName>
    <definedName name="NBDFF">#REF!,#REF!</definedName>
    <definedName name="nbv">#N/A</definedName>
    <definedName name="NDU">[17]소요자재!$H$119</definedName>
    <definedName name="needle">#REF!</definedName>
    <definedName name="NEWNAME" hidden="1">{#N/A,#N/A,FALSE,"CCTV"}</definedName>
    <definedName name="ＮＥＹＯＫ">#REF!</definedName>
    <definedName name="NHGF">#N/A</definedName>
    <definedName name="NHL">[51]터널조도!$AR$19:$AT$25</definedName>
    <definedName name="NIPP">#REF!</definedName>
    <definedName name="NIU">[17]소요자재!$H$114</definedName>
    <definedName name="NJHT">#REF!,#REF!</definedName>
    <definedName name="NLG">#REF!,#REF!</definedName>
    <definedName name="nmb">#N/A</definedName>
    <definedName name="NMJ">#N/A</definedName>
    <definedName name="NMU">[17]소요자재!$H$113</definedName>
    <definedName name="NN">#REF!,#REF!</definedName>
    <definedName name="NNA">#N/A</definedName>
    <definedName name="NNC">#N/A</definedName>
    <definedName name="NND">#N/A</definedName>
    <definedName name="NNF">#N/A</definedName>
    <definedName name="NNG">#N/A</definedName>
    <definedName name="nnj">#N/A</definedName>
    <definedName name="nnk">#N/A</definedName>
    <definedName name="nnm">#N/A</definedName>
    <definedName name="NNN">[28]!asx</definedName>
    <definedName name="nomu">[37]설계명세서!$H$52</definedName>
    <definedName name="nomu_g">[37]설계명세서!$H$50</definedName>
    <definedName name="nomu_j">[37]설계명세서!$H$46</definedName>
    <definedName name="NOMUBY">#REF!</definedName>
    <definedName name="NON">#N/A</definedName>
    <definedName name="OC1형">[17]소요자재!$H$30</definedName>
    <definedName name="OC2형">[17]소요자재!$H$31</definedName>
    <definedName name="OC3형">[17]소요자재!$H$32</definedName>
    <definedName name="ODD" hidden="1">{#N/A,#N/A,FALSE,"명세표"}</definedName>
    <definedName name="OFAT">[17]소요자재!$H$121</definedName>
    <definedName name="OH" hidden="1">{#N/A,#N/A,FALSE,"명세표"}</definedName>
    <definedName name="OHH" hidden="1">{#N/A,#N/A,FALSE,"명세표"}</definedName>
    <definedName name="OIOK">[28]!EED</definedName>
    <definedName name="OIU">[17]소요자재!$H$117</definedName>
    <definedName name="OIUNIU">[17]소요자재!$H$116</definedName>
    <definedName name="OO">{"Book1","예술의전당.xls"}</definedName>
    <definedName name="OOO" hidden="1">#REF!</definedName>
    <definedName name="OPL">#N/A</definedName>
    <definedName name="OPOP" hidden="1">[52]수량산출!#REF!</definedName>
    <definedName name="OPP" hidden="1">#REF!</definedName>
    <definedName name="OPPP" hidden="1">[53]수량산출!$A$3:$H$8539</definedName>
    <definedName name="OPTICMODEM">[17]소요자재!$H$146</definedName>
    <definedName name="or">[54]과천MAIN!#REF!</definedName>
    <definedName name="or___0">[55]__MAIN!#REF!</definedName>
    <definedName name="or___12">[56]__MAIN!#REF!</definedName>
    <definedName name="OTRU">[17]소요자재!$H$75</definedName>
    <definedName name="P">#REF!</definedName>
    <definedName name="P1693a3">#REF!</definedName>
    <definedName name="PAGE1">#N/A</definedName>
    <definedName name="PAGE2">#N/A</definedName>
    <definedName name="PAGE3">#N/A</definedName>
    <definedName name="PASS">#REF!</definedName>
    <definedName name="PB">#REF!</definedName>
    <definedName name="pcm">'[41]설계명세서(선로)'!#REF!</definedName>
    <definedName name="PDP">[17]소요자재!$H$26</definedName>
    <definedName name="PE">#REF!</definedName>
    <definedName name="PEE">[57]DATA!$N$4:$P$12</definedName>
    <definedName name="PE내관2난연">#REF!</definedName>
    <definedName name="PE내관2일반">#REF!</definedName>
    <definedName name="PE내관3난연">#REF!</definedName>
    <definedName name="PE내관3일반">#REF!</definedName>
    <definedName name="PE내관난연">#REF!</definedName>
    <definedName name="PE내관일반">#REF!</definedName>
    <definedName name="PE내관포설1">#REF!</definedName>
    <definedName name="PFP류">#REF!</definedName>
    <definedName name="PH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">#REF!,#REF!</definedName>
    <definedName name="PIPE">#REF!</definedName>
    <definedName name="PITCH">#REF!</definedName>
    <definedName name="PJG">[28]!NNF</definedName>
    <definedName name="pl">'[41]설계명세서(선로)'!#REF!</definedName>
    <definedName name="PLANT_JE_GWAN_GONG">#REF!</definedName>
    <definedName name="PLINT_TITLES">#REF!</definedName>
    <definedName name="plk">[28]!EGERG</definedName>
    <definedName name="plo">#N/A</definedName>
    <definedName name="PLT">#N/A</definedName>
    <definedName name="PLUG">#REF!</definedName>
    <definedName name="POI" hidden="1">#REF!</definedName>
    <definedName name="POL">[28]!HGG</definedName>
    <definedName name="POP">#REF!,#REF!</definedName>
    <definedName name="pound">#REF!</definedName>
    <definedName name="pp">#REF!,#REF!</definedName>
    <definedName name="PPC">#REF!</definedName>
    <definedName name="ppl">[28]!jhg</definedName>
    <definedName name="PPP" hidden="1">#REF!</definedName>
    <definedName name="_xlnm.Print_Area" localSheetId="1">공정별집계표!$A$1:$M$27</definedName>
    <definedName name="_xlnm.Print_Area" localSheetId="3">공종별내역서!$A$1:$M$365</definedName>
    <definedName name="_xlnm.Print_Area" localSheetId="2">공종별집계표!$A$1:$M$48</definedName>
    <definedName name="_xlnm.Print_Area" localSheetId="0">'원가계산(건축)'!$A$1:$L$29</definedName>
    <definedName name="_xlnm.Print_Area">#REF!</definedName>
    <definedName name="PRINT_AREA_MI">#REF!</definedName>
    <definedName name="PRINT_AREA_MI1">#REF!</definedName>
    <definedName name="print_sd">#N/A</definedName>
    <definedName name="print_title">#REF!</definedName>
    <definedName name="_xlnm.Print_Titles" localSheetId="1">공정별집계표!$1:$4</definedName>
    <definedName name="_xlnm.Print_Titles" localSheetId="3">공종별내역서!$1:$3</definedName>
    <definedName name="_xlnm.Print_Titles" localSheetId="2">공종별집계표!$1:$4</definedName>
    <definedName name="_xlnm.Print_Titles">#REF!</definedName>
    <definedName name="PRINT_TITLES_MI">#REF!</definedName>
    <definedName name="PRINT_TITLS">#REF!</definedName>
    <definedName name="PRN">#REF!</definedName>
    <definedName name="PVC류">#REF!</definedName>
    <definedName name="Q" hidden="1">#REF!</definedName>
    <definedName name="qas">#N/A</definedName>
    <definedName name="qdr">#N/A</definedName>
    <definedName name="QFQF" hidden="1">#REF!</definedName>
    <definedName name="qkqh1" hidden="1">{#N/A,#N/A,FALSE,"명세표"}</definedName>
    <definedName name="qq">#REF!</definedName>
    <definedName name="QQA">#N/A</definedName>
    <definedName name="QQQ">[28]!CVDSD</definedName>
    <definedName name="QREWQ">[28]!FFF</definedName>
    <definedName name="QSR">[28]!CDD</definedName>
    <definedName name="QSS">[28]!MATRO</definedName>
    <definedName name="QTY">#N/A</definedName>
    <definedName name="QUADE1">[17]소요자재!$H$56</definedName>
    <definedName name="QUADT1">[17]소요자재!$H$55</definedName>
    <definedName name="QUIT">#N/A</definedName>
    <definedName name="qw" hidden="1">{#N/A,#N/A,FALSE,"단가표지"}</definedName>
    <definedName name="qwe">#N/A</definedName>
    <definedName name="R_">#REF!</definedName>
    <definedName name="rack18">[17]소요자재!$H$21</definedName>
    <definedName name="RACK1800">#REF!</definedName>
    <definedName name="rack18001">[17]소요자재!$H$43</definedName>
    <definedName name="RACK2000">#REF!</definedName>
    <definedName name="rack22">[17]소요자재!$H$22</definedName>
    <definedName name="RACK2200">#REF!</definedName>
    <definedName name="rack22001">[17]소요자재!$H$44</definedName>
    <definedName name="RACKXXX">#REF!</definedName>
    <definedName name="rank">#N/A</definedName>
    <definedName name="RCU">[17]소요자재!$H$120</definedName>
    <definedName name="RE_SIZE">#REF!</definedName>
    <definedName name="_xlnm.Recorder">#REF!</definedName>
    <definedName name="RED">#REF!</definedName>
    <definedName name="REEG">#N/A</definedName>
    <definedName name="REGSVTEB">#N/A</definedName>
    <definedName name="ret">#N/A</definedName>
    <definedName name="REUIHGURI">#N/A</definedName>
    <definedName name="reyt">#N/A</definedName>
    <definedName name="RF">BlankMacro1</definedName>
    <definedName name="RFG">#REF!,#REF!,#REF!</definedName>
    <definedName name="RFWE">[28]!GDF</definedName>
    <definedName name="rgfg">[28]!jhg</definedName>
    <definedName name="RGR">[28]!GDF</definedName>
    <definedName name="RGVBF">#N/A</definedName>
    <definedName name="RH">'[51]실행내역서 '!#REF!</definedName>
    <definedName name="riipd">#REF!</definedName>
    <definedName name="RJRJ">BlankMacro1</definedName>
    <definedName name="RJRKJRKJR">BlankMacro1</definedName>
    <definedName name="RK" hidden="1">[58]수량산출!#REF!</definedName>
    <definedName name="RKFL">#REF!</definedName>
    <definedName name="RL">BlankMacro1</definedName>
    <definedName name="RLTJD">BlankMacro1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yalty" hidden="1">{#N/A,#N/A,FALSE,"Sheet1"}</definedName>
    <definedName name="RRE">#REF!,#REF!</definedName>
    <definedName name="RRR">[28]!HBHG</definedName>
    <definedName name="RT">#REF!,#REF!,#REF!</definedName>
    <definedName name="RT5G">#N/A</definedName>
    <definedName name="RTG">[28]!EEDD</definedName>
    <definedName name="rthrtu">[28]!juyjuy</definedName>
    <definedName name="RTHT">#N/A</definedName>
    <definedName name="RTPNT">#N/A</definedName>
    <definedName name="RTU">#REF!,#REF!</definedName>
    <definedName name="rty">#REF!,#REF!</definedName>
    <definedName name="RU">{"Book1","예술의전당.xls"}</definedName>
    <definedName name="S">BlankMacro1</definedName>
    <definedName name="s_w시험">#REF!</definedName>
    <definedName name="SAF">#N/A</definedName>
    <definedName name="scbl">'[41]설계명세서(선로)'!#REF!</definedName>
    <definedName name="sdakfj">#REF!</definedName>
    <definedName name="SDAVF">[28]!GVHBG</definedName>
    <definedName name="SDC">#REF!,#REF!</definedName>
    <definedName name="SdcdF">[28]!NBBV</definedName>
    <definedName name="SDD">#N/A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GFGDFGDFGDFG">#REF!</definedName>
    <definedName name="SDFHK">#REF!</definedName>
    <definedName name="sdfjk">#REF!</definedName>
    <definedName name="SDG">#N/A</definedName>
    <definedName name="sdgwer">{"Book1","예술의전당.xls"}</definedName>
    <definedName name="sdjfkl">#REF!</definedName>
    <definedName name="SDJI">#REF!</definedName>
    <definedName name="SDK">#REF!,#REF!</definedName>
    <definedName name="SDRFE">#N/A</definedName>
    <definedName name="sdsd">[28]!jhg</definedName>
    <definedName name="sdsss">#REF!</definedName>
    <definedName name="sdv">#N/A</definedName>
    <definedName name="SDVF">#N/A</definedName>
    <definedName name="select_gj">#N/A</definedName>
    <definedName name="select_gs">#N/A</definedName>
    <definedName name="select_ij1">#N/A</definedName>
    <definedName name="select_ij2">#N/A</definedName>
    <definedName name="select_ij3">#N/A</definedName>
    <definedName name="select_ti">#N/A</definedName>
    <definedName name="sfd">#N/A</definedName>
    <definedName name="SFH">#N/A</definedName>
    <definedName name="SHEET56">#REF!</definedName>
    <definedName name="SIL">[36]데이타!$R$23:$S$32</definedName>
    <definedName name="SIS">[28]!NNF</definedName>
    <definedName name="SIZE">#REF!</definedName>
    <definedName name="SIZEC">#REF!</definedName>
    <definedName name="sjrhei">#REF!</definedName>
    <definedName name="skadjf">#REF!</definedName>
    <definedName name="SLID">#REF!</definedName>
    <definedName name="SOC">#N/A</definedName>
    <definedName name="SOL">#REF!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SOS">[28]!MATRO</definedName>
    <definedName name="SPLICE">#REF!</definedName>
    <definedName name="sr">#REF!,#REF!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[28]!asx</definedName>
    <definedName name="SSR">#N/A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>[28]!CCF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W">#REF!,#REF!</definedName>
    <definedName name="SSX">#N/A</definedName>
    <definedName name="steam_trap">#REF!</definedName>
    <definedName name="SubDic">#REF!</definedName>
    <definedName name="SUM_A">[29]!SUM_A</definedName>
    <definedName name="SVFGSF">[28]!KJH</definedName>
    <definedName name="SW">[17]소요자재!$H$78</definedName>
    <definedName name="SXXS">[28]!EGERG</definedName>
    <definedName name="sys">'[41]설계명세서(선로)'!#REF!</definedName>
    <definedName name="SZVFGG">[28]!REEG</definedName>
    <definedName name="T1카드">[17]소요자재!$H$10</definedName>
    <definedName name="tc">#REF!</definedName>
    <definedName name="TCARD">[17]소요자재!$H$141</definedName>
    <definedName name="TEE">#REF!</definedName>
    <definedName name="TEMP" hidden="1">'[59]EQT-ESTN'!#REF!</definedName>
    <definedName name="temp_strainer">#REF!</definedName>
    <definedName name="TEST">#REF!</definedName>
    <definedName name="TGGG">#N/A</definedName>
    <definedName name="THK">#REF!</definedName>
    <definedName name="THRU">[17]소요자재!$H$77</definedName>
    <definedName name="TIT">#REF!</definedName>
    <definedName name="TITLE">#REF!</definedName>
    <definedName name="TITLE1">#REF!</definedName>
    <definedName name="TKG">#REF!,#REF!</definedName>
    <definedName name="TOL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PMENU">#REF!</definedName>
    <definedName name="TPDNJS">#REF!</definedName>
    <definedName name="TRR">#N/A</definedName>
    <definedName name="TRRR">#N/A</definedName>
    <definedName name="tryrtg">[28]!bvvc</definedName>
    <definedName name="TSI">[17]소요자재!$H$76</definedName>
    <definedName name="TTHG">#N/A</definedName>
    <definedName name="TTI">#REF!,#REF!,#REF!</definedName>
    <definedName name="TTR">#N/A</definedName>
    <definedName name="TTT">#REF!</definedName>
    <definedName name="TTTT" hidden="1">#REF!</definedName>
    <definedName name="TUNVS">#N/A</definedName>
    <definedName name="tuu">[28]!frt</definedName>
    <definedName name="TYH">#N/A</definedName>
    <definedName name="tyj">#N/A</definedName>
    <definedName name="TYU">#REF!,#REF!</definedName>
    <definedName name="tyy">[28]!reyt</definedName>
    <definedName name="U">[60]Sheet1!#REF!</definedName>
    <definedName name="uiy">#N/A</definedName>
    <definedName name="UJJ">#N/A</definedName>
    <definedName name="ujy">[28]!ret</definedName>
    <definedName name="UNIA형">[17]소요자재!$H$99</definedName>
    <definedName name="UNIB형">[17]소요자재!$H$100</definedName>
    <definedName name="UNIC형">[17]소요자재!$H$101</definedName>
    <definedName name="UNID형">[17]소요자재!$H$102</definedName>
    <definedName name="UNIE형">[17]소요자재!$H$103</definedName>
    <definedName name="UNIF형">[17]소요자재!$H$104</definedName>
    <definedName name="UNION">#REF!</definedName>
    <definedName name="UNIT">#REF!</definedName>
    <definedName name="UTPNT">#N/A</definedName>
    <definedName name="uu">[59]DATA!$B$4:$F$495</definedName>
    <definedName name="UUU">#N/A</definedName>
    <definedName name="uyj">[28]!tyj</definedName>
    <definedName name="UYUY">[28]!DGRT</definedName>
    <definedName name="V">#N/A</definedName>
    <definedName name="V.35">[17]소요자재!$H$54</definedName>
    <definedName name="V35CARD">[17]소요자재!$H$143</definedName>
    <definedName name="vbc">[28]!REGSVTEB</definedName>
    <definedName name="VBGDH">[28]!HBHG</definedName>
    <definedName name="vbn">#N/A</definedName>
    <definedName name="vbnh">#N/A</definedName>
    <definedName name="VBV">[28]!RGVBF</definedName>
    <definedName name="vcx">#N/A</definedName>
    <definedName name="VFJKEH">[28]!DDC</definedName>
    <definedName name="VFV">#N/A</definedName>
    <definedName name="VGF">#N/A</definedName>
    <definedName name="VIP">#N/A</definedName>
    <definedName name="vlo">[28]!juyjuy</definedName>
    <definedName name="vnb">#N/A</definedName>
    <definedName name="VNJ">#N/A</definedName>
    <definedName name="vvb">#N/A</definedName>
    <definedName name="VVV">[28]!EGERG</definedName>
    <definedName name="WDDSF">#REF!,#REF!,#REF!</definedName>
    <definedName name="wddw">#N/A</definedName>
    <definedName name="wdes">[28]!vbn</definedName>
    <definedName name="WDF">[28]!QQA</definedName>
    <definedName name="WDFG">#REF!,#REF!</definedName>
    <definedName name="WDV">#N/A</definedName>
    <definedName name="WEF">#REF!,#REF!</definedName>
    <definedName name="WEFDS">[28]!MATRO</definedName>
    <definedName name="WER">[28]!TRRR</definedName>
    <definedName name="WEW">#REF!</definedName>
    <definedName name="WFG">[28]!MATRO</definedName>
    <definedName name="WIRUY">#N/A</definedName>
    <definedName name="wkqcjf">#REF!</definedName>
    <definedName name="WLQ" hidden="1">{#N/A,#N/A,FALSE,"명세표"}</definedName>
    <definedName name="wm.조골재1" hidden="1">{#N/A,#N/A,FALSE,"조골재"}</definedName>
    <definedName name="WOL">#REF!</definedName>
    <definedName name="wqd">#N/A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df">[28]!ret</definedName>
    <definedName name="WSS">#N/A</definedName>
    <definedName name="WSX">#N/A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F">#N/A</definedName>
    <definedName name="WWQ">#N/A</definedName>
    <definedName name="WWR">[28]!uiy</definedName>
    <definedName name="WWT">#N/A</definedName>
    <definedName name="WWU">#N/A</definedName>
    <definedName name="www">[8]금액내역서!$D$3:$D$10</definedName>
    <definedName name="wwww">#REF!</definedName>
    <definedName name="WWWWW" hidden="1">{#N/A,#N/A,FALSE,"Sheet1"}</definedName>
    <definedName name="xcc">#N/A</definedName>
    <definedName name="xcf">#N/A</definedName>
    <definedName name="XCXC">[28]!FFF</definedName>
    <definedName name="xdd">[28]!jytr</definedName>
    <definedName name="XDE">#N/A</definedName>
    <definedName name="XDF">[28]!xcf</definedName>
    <definedName name="XDR">#N/A</definedName>
    <definedName name="XDS">[28]!NNF</definedName>
    <definedName name="xhd">#N/A</definedName>
    <definedName name="XLPIPE">#REF!</definedName>
    <definedName name="XSD">[28]!MATRO</definedName>
    <definedName name="xx">#REF!</definedName>
    <definedName name="XXD">#REF!,#REF!</definedName>
    <definedName name="XXX">#REF!,#REF!</definedName>
    <definedName name="Y.S.KIM">#REF!,#REF!,#REF!,#REF!,#REF!,#REF!,#REF!,#REF!,#REF!,#REF!,#REF!,#REF!,#REF!,#REF!,#REF!,#REF!,#REF!,#REF!,#REF!</definedName>
    <definedName name="y_strainer">#REF!</definedName>
    <definedName name="Y6U">#N/A</definedName>
    <definedName name="YHG">#N/A</definedName>
    <definedName name="YHGG">[28]!HTD</definedName>
    <definedName name="YIP">[28]!QQA</definedName>
    <definedName name="YJH">#N/A</definedName>
    <definedName name="yjy">[28]!jytr</definedName>
    <definedName name="YOO">'[19]01'!#REF!</definedName>
    <definedName name="yoo10">#REF!</definedName>
    <definedName name="yoo2">#REF!</definedName>
    <definedName name="yoo3">#REF!</definedName>
    <definedName name="yoo4">#REF!</definedName>
    <definedName name="YOO5">'[19]01'!#REF!</definedName>
    <definedName name="YOO6">'[19]01'!#REF!</definedName>
    <definedName name="YOO7">'[19]01'!#REF!</definedName>
    <definedName name="yoo8">#REF!</definedName>
    <definedName name="YOO9">'[19]01'!#REF!</definedName>
    <definedName name="YOON">'[19]01'!#REF!</definedName>
    <definedName name="YOON2">'[19]01'!#REF!</definedName>
    <definedName name="YOON3">'[19]01'!#REF!</definedName>
    <definedName name="YOON4">'[19]01'!#REF!</definedName>
    <definedName name="yth">#N/A</definedName>
    <definedName name="ytjuy">#N/A</definedName>
    <definedName name="YYY">#REF!</definedName>
    <definedName name="Z">#REF!</definedName>
    <definedName name="Z_4F74ED08_7DE6_11D4_BC29_005004C1F3AD_.wvu.PrintTitles" hidden="1">#REF!</definedName>
    <definedName name="Z1형">[17]소요자재!$H$42</definedName>
    <definedName name="ZFVGFDHB">[28]!AVGHBD</definedName>
    <definedName name="ZLO">[28]!QQA</definedName>
    <definedName name="ZP">#REF!</definedName>
    <definedName name="zsb">[28]!GVHBG</definedName>
    <definedName name="zsd">#N/A</definedName>
    <definedName name="zxc">#N/A</definedName>
    <definedName name="zxcf">#N/A</definedName>
    <definedName name="zxd">#N/A</definedName>
    <definedName name="zz">#REF!</definedName>
    <definedName name="ZZZ">#N/A</definedName>
    <definedName name="Z형">[17]소요자재!$H$20</definedName>
    <definedName name="ㄱ" hidden="1">[23]수량산출!#REF!</definedName>
    <definedName name="ㄱㄱ" hidden="1">{#N/A,#N/A,FALSE,"명세표"}</definedName>
    <definedName name="ㄱㄱㄱㄱㄱ">#REF!</definedName>
    <definedName name="ㄱㅀㅍㅇ">#N/A</definedName>
    <definedName name="가" hidden="1">'[61]1안'!#REF!</definedName>
    <definedName name="가건물손료">#REF!</definedName>
    <definedName name="가공12C">[17]소요자재!$H$156</definedName>
    <definedName name="가공24C">[17]소요자재!$H$157</definedName>
    <definedName name="가공36C">[17]소요자재!$H$158</definedName>
    <definedName name="가공48C">[17]소요자재!$H$159</definedName>
    <definedName name="가공6C">[17]소요자재!$H$155</definedName>
    <definedName name="가공거리">#REF!</definedName>
    <definedName name="가나다">#N/A</definedName>
    <definedName name="가나다라마바사" hidden="1">{#N/A,#N/A,FALSE,"명세표"}</definedName>
    <definedName name="가로" hidden="1">{#N/A,#N/A,FALSE,"전력간선"}</definedName>
    <definedName name="가로등부표1">[62]!Macro13</definedName>
    <definedName name="가로등부표2">#REF!,#REF!</definedName>
    <definedName name="가링">#REF!</definedName>
    <definedName name="가바공조경">[63]GAS!#REF!</definedName>
    <definedName name="가바공조인">[63]GAS!#REF!</definedName>
    <definedName name="가바공조자">[63]GAS!#REF!</definedName>
    <definedName name="가바배관경">[63]GAS!#REF!</definedName>
    <definedName name="가바배관인">[63]GAS!#REF!</definedName>
    <definedName name="가바배관자">[63]GAS!#REF!</definedName>
    <definedName name="가바벤트경">[63]GAS!#REF!</definedName>
    <definedName name="가바벤트인">[63]GAS!#REF!</definedName>
    <definedName name="가바벤트자">[63]GAS!#REF!</definedName>
    <definedName name="가샐행견적서">#REF!</definedName>
    <definedName name="가설건물면적">#REF!</definedName>
    <definedName name="가설하품">#N/A</definedName>
    <definedName name="가스창고">#REF!</definedName>
    <definedName name="가시나무R4">[64]데이타!$E$2</definedName>
    <definedName name="가시나무R5">[64]데이타!$E$3</definedName>
    <definedName name="가시나무R6">[64]데이타!$E$4</definedName>
    <definedName name="가시나무R8">[64]데이타!$E$5</definedName>
    <definedName name="가아" hidden="1">[65]수량산출!#REF!</definedName>
    <definedName name="가이즈까향1204">[64]데이타!$E$6</definedName>
    <definedName name="가이즈까향1505">[64]데이타!$E$7</definedName>
    <definedName name="가이즈까향2006">[64]데이타!$E$8</definedName>
    <definedName name="가이즈까향2008">[64]데이타!$E$9</definedName>
    <definedName name="가이즈까향2510">[64]데이타!$E$10</definedName>
    <definedName name="가중나무B10">[64]데이타!$E$19</definedName>
    <definedName name="가중나무B4">[64]데이타!$E$15</definedName>
    <definedName name="가중나무B5">[64]데이타!$E$16</definedName>
    <definedName name="가중나무B6">[64]데이타!$E$17</definedName>
    <definedName name="가중나무B8">[64]데이타!$E$18</definedName>
    <definedName name="간" hidden="1">{#N/A,#N/A,FALSE,"명세표"}</definedName>
    <definedName name="간공">[26]표지!#REF!</definedName>
    <definedName name="간노율">#N/A</definedName>
    <definedName name="간접노무비">#REF!</definedName>
    <definedName name="간접인건비__입력">[66]갑지!#REF!</definedName>
    <definedName name="간접인건비요율">[66]갑지!#REF!</definedName>
    <definedName name="감R10">[64]데이타!$E$24</definedName>
    <definedName name="감R12">[64]데이타!$E$25</definedName>
    <definedName name="감R15">[64]데이타!$E$26</definedName>
    <definedName name="감R5">[64]데이타!$E$20</definedName>
    <definedName name="감R6">[64]데이타!$E$21</definedName>
    <definedName name="감R7">[64]데이타!$E$22</definedName>
    <definedName name="감R8">[64]데이타!$E$23</definedName>
    <definedName name="감나무">#REF!</definedName>
    <definedName name="감압밸브">#REF!</definedName>
    <definedName name="갑">#N/A</definedName>
    <definedName name="갑지">#REF!</definedName>
    <definedName name="강">#N/A</definedName>
    <definedName name="강강">#REF!</definedName>
    <definedName name="강당내역">#REF!</definedName>
    <definedName name="강릉IJP">#REF!</definedName>
    <definedName name="강릉광분배함">#REF!</definedName>
    <definedName name="강아지" hidden="1">#REF!</definedName>
    <definedName name="강의">#REF!</definedName>
    <definedName name="개나리">#REF!</definedName>
    <definedName name="개나리12">[64]데이타!$E$31</definedName>
    <definedName name="개나리3">[64]데이타!$E$27</definedName>
    <definedName name="개나리5">[64]데이타!$E$28</definedName>
    <definedName name="개나리7">[64]데이타!$E$29</definedName>
    <definedName name="개나리9">[64]데이타!$E$30</definedName>
    <definedName name="개소별명세표" hidden="1">{#N/A,#N/A,FALSE,"명세표"}</definedName>
    <definedName name="개쉬땅1204">[64]데이타!$E$32</definedName>
    <definedName name="개쉬땅1506">[64]데이타!$E$33</definedName>
    <definedName name="거ㅏ" hidden="1">[67]수량산출!$A$3:$H$8539</definedName>
    <definedName name="건축">#REF!</definedName>
    <definedName name="건축원가" hidden="1">[68]전기!$B$4:$B$163</definedName>
    <definedName name="겉표지">#REF!</definedName>
    <definedName name="겨">#REF!</definedName>
    <definedName name="견">#REF!</definedName>
    <definedName name="견적" hidden="1">[69]내역서1999.8최종!$A$1:$A$2438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">#REF!</definedName>
    <definedName name="견적갑지">#REF!</definedName>
    <definedName name="견적대비" hidden="1">#REF!</definedName>
    <definedName name="견적대비2">'[70]코스모공장 (어음)'!$A$81</definedName>
    <definedName name="견적대비권">#REF!</definedName>
    <definedName name="견적대비표">[71]판매시설!#REF!</definedName>
    <definedName name="견적및기타">#REF!</definedName>
    <definedName name="견적서">#N/A</definedName>
    <definedName name="견적조건" hidden="1">{#N/A,#N/A,FALSE,"CCTV"}</definedName>
    <definedName name="견적조건1">#REF!</definedName>
    <definedName name="견적조건3">{"Book1","도곡1실행.xls"}</definedName>
    <definedName name="견적조건8" hidden="1">{#N/A,#N/A,FALSE,"CCTV"}</definedName>
    <definedName name="견적조건보고서">#REF!</definedName>
    <definedName name="겹동백1002">[64]데이타!$E$145</definedName>
    <definedName name="겹동백1204">[64]데이타!$E$146</definedName>
    <definedName name="겹동백1506">[64]데이타!$E$147</definedName>
    <definedName name="겹벗R6">[64]데이타!$E$34</definedName>
    <definedName name="겹벗R8">[64]데이타!$E$35</definedName>
    <definedName name="겹철쭉0304">[64]데이타!$E$36</definedName>
    <definedName name="겹철쭉0506">[64]데이타!$E$37</definedName>
    <definedName name="겹철쭉0608">[64]데이타!$E$38</definedName>
    <definedName name="겹철쭉0810">[64]데이타!$E$39</definedName>
    <definedName name="겹철쭉0812">[64]데이타!$E$40</definedName>
    <definedName name="경_____________비">#REF!</definedName>
    <definedName name="경비">[72]일위대가표!#REF!</definedName>
    <definedName name="經費">#REF!</definedName>
    <definedName name="경비동">[73]판매시설!#REF!</definedName>
    <definedName name="경비율">#REF!</definedName>
    <definedName name="경성갑지">#N/A</definedName>
    <definedName name="경용">#N/A</definedName>
    <definedName name="계">#REF!</definedName>
    <definedName name="계수B5">[64]데이타!$E$41</definedName>
    <definedName name="계수B6">[64]데이타!$E$42</definedName>
    <definedName name="계수B8">[64]데이타!$E$43</definedName>
    <definedName name="계약공기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광3">[64]데이타!$E$44</definedName>
    <definedName name="고광5">[64]데이타!$E$45</definedName>
    <definedName name="고압">#REF!</definedName>
    <definedName name="고용보험료">#REF!</definedName>
    <definedName name="고재">#REF!</definedName>
    <definedName name="고케">#REF!</definedName>
    <definedName name="골조">#REF!</definedName>
    <definedName name="곰솔2508">[74]데이타!$E$46</definedName>
    <definedName name="곰솔3010">[64]데이타!$E$47</definedName>
    <definedName name="곰솔R10">[64]데이타!$E$48</definedName>
    <definedName name="곰솔R12">[64]데이타!$E$49</definedName>
    <definedName name="곰솔R15">[64]데이타!$E$50</definedName>
    <definedName name="공">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">[26]표지!#REF!</definedName>
    <definedName name="공기">#REF!</definedName>
    <definedName name="공기1" hidden="1">[75]설계내역서!#REF!</definedName>
    <definedName name="공노단">[76]직재!#REF!</definedName>
    <definedName name="공동">#REF!</definedName>
    <definedName name="공문">#REF!</definedName>
    <definedName name="공사감독">#REF!</definedName>
    <definedName name="공사견적조건">#REF!</definedName>
    <definedName name="공사명">#REF!</definedName>
    <definedName name="공사명__삼성본관_지하주차장_도장공사">#REF!</definedName>
    <definedName name="공사비집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압축3.5간재">'[77]기계경비(시간당)'!$H$248</definedName>
    <definedName name="공압축3.5노무">'[77]기계경비(시간당)'!$H$244</definedName>
    <definedName name="공압축3.5노무야간">'[77]기계경비(시간당)'!$H$245</definedName>
    <definedName name="공압축3.5손료">'[77]기계경비(시간당)'!$H$243</definedName>
    <definedName name="공압축7.1간재">'[77]기계경비(시간당)'!$H$256</definedName>
    <definedName name="공압축7.1노무">'[77]기계경비(시간당)'!$H$252</definedName>
    <definedName name="공압축7.1노무야간">'[77]기계경비(시간당)'!$H$253</definedName>
    <definedName name="공압축7.1손료">'[77]기계경비(시간당)'!$H$251</definedName>
    <definedName name="공일">#REF!</definedName>
    <definedName name="공장동">'[78]코스모공장 (어음)'!$A$81</definedName>
    <definedName name="공정수량">#REF!</definedName>
    <definedName name="공정집계">#REF!</definedName>
    <definedName name="공지">#REF!</definedName>
    <definedName name="공통가설">#REF!</definedName>
    <definedName name="공통가설공사">#REF!</definedName>
    <definedName name="공통일위">#REF!</definedName>
    <definedName name="관급">#REF!,#REF!,#REF!</definedName>
    <definedName name="관목계">#REF!</definedName>
    <definedName name="광나무1003">[64]데이타!$E$51</definedName>
    <definedName name="광나무1203">[64]데이타!$E$52</definedName>
    <definedName name="광나무1506">[64]데이타!$E$53</definedName>
    <definedName name="광명">#REF!</definedName>
    <definedName name="광분배1">[17]소요자재!$H$107</definedName>
    <definedName name="광분배2">[17]소요자재!$H$108</definedName>
    <definedName name="광분배3">[17]소요자재!$H$109</definedName>
    <definedName name="광분배함24">#REF!</definedName>
    <definedName name="광분배함48">#REF!</definedName>
    <definedName name="광분배함96">#REF!</definedName>
    <definedName name="광분배함XX">#REF!</definedName>
    <definedName name="광아답터">#REF!</definedName>
    <definedName name="광영">#N/A</definedName>
    <definedName name="광접속함체24">#REF!</definedName>
    <definedName name="광접속함체48">#REF!</definedName>
    <definedName name="광접속함체96">#REF!</definedName>
    <definedName name="광접속함체XXC">#REF!</definedName>
    <definedName name="광케">#REF!</definedName>
    <definedName name="광케이블가공12">#REF!</definedName>
    <definedName name="광케이블가공24">#REF!</definedName>
    <definedName name="광케이블가공48">#REF!</definedName>
    <definedName name="광케이블가공6">#REF!</definedName>
    <definedName name="광케이블가공96">#REF!</definedName>
    <definedName name="광케이블지중12">#REF!</definedName>
    <definedName name="광케이블지중24">#REF!</definedName>
    <definedName name="광케이블지중48">#REF!</definedName>
    <definedName name="광케이블지중6">#REF!</definedName>
    <definedName name="광케이블지중96">#REF!</definedName>
    <definedName name="광통">#REF!</definedName>
    <definedName name="광편백0405">[64]데이타!$E$153</definedName>
    <definedName name="광편백0507">[64]데이타!$E$154</definedName>
    <definedName name="광편백0509">[64]데이타!$E$155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목계">#REF!</definedName>
    <definedName name="구분">BlankMacro1</definedName>
    <definedName name="구분1">BlankMacro1</definedName>
    <definedName name="구상나무1505">[64]데이타!$E$69</definedName>
    <definedName name="구상나무2008">[64]데이타!$E$70</definedName>
    <definedName name="구상나무2510">[64]데이타!$E$71</definedName>
    <definedName name="구상나무3012">[64]데이타!$E$72</definedName>
    <definedName name="구입재료비">[79]설계명세서!$J$40</definedName>
    <definedName name="구조물">'[80]내역서(교량)전체'!$A$3:$G$192</definedName>
    <definedName name="구조물공사" hidden="1">{#N/A,#N/A,TRUE,"토적및재료집계";#N/A,#N/A,TRUE,"토적및재료집계";#N/A,#N/A,TRUE,"단위량"}</definedName>
    <definedName name="국소카운팅">#REF!</definedName>
    <definedName name="군포">#REF!</definedName>
    <definedName name="굴착공사5">[17]노무산출서!$H$101</definedName>
    <definedName name="굴착공사6">[17]노무산출서!$H$102</definedName>
    <definedName name="굴착공사7">[17]노무산출서!$H$103</definedName>
    <definedName name="굴착공사8">[17]노무산출서!$H$104</definedName>
    <definedName name="굴착보도">#REF!</definedName>
    <definedName name="굴착사리도">#REF!</definedName>
    <definedName name="굴착아스콘">#REF!</definedName>
    <definedName name="궁">#REF!</definedName>
    <definedName name="권대협" hidden="1">{#N/A,#N/A,FALSE,"CCTV"}</definedName>
    <definedName name="귀중">#REF!</definedName>
    <definedName name="균">'[81]실행내역서 '!#REF!</definedName>
    <definedName name="그리스트랩">#REF!</definedName>
    <definedName name="근무_부서">#REF!</definedName>
    <definedName name="금마타리">#REF!</definedName>
    <definedName name="금송1006">[64]데이타!$E$73</definedName>
    <definedName name="금송1208">[64]데이타!$E$74</definedName>
    <definedName name="금송1510">[64]데이타!$E$75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여">#REF!</definedName>
    <definedName name="기">#N/A</definedName>
    <definedName name="기경">#REF!</definedName>
    <definedName name="기계">[82]NYS!#REF!</definedName>
    <definedName name="기계3">BlankMacro1</definedName>
    <definedName name="기밀경">[63]GAS!#REF!</definedName>
    <definedName name="기밀인">[63]GAS!#REF!</definedName>
    <definedName name="기밀자">[63]GAS!#REF!</definedName>
    <definedName name="기성2">#REF!</definedName>
    <definedName name="기성3" hidden="1">{#N/A,#N/A,FALSE,"CCTV"}</definedName>
    <definedName name="기성갑" hidden="1">#REF!</definedName>
    <definedName name="기성집계">{"Book1","예술의전당.xls"}</definedName>
    <definedName name="기성품">BlankMacro1</definedName>
    <definedName name="기수분리기">#REF!</definedName>
    <definedName name="기안">#REF!</definedName>
    <definedName name="기초">'[83]9509'!$A$3:$Y$665</definedName>
    <definedName name="기초단가">[84]기초일위!$G$1:$M$65536</definedName>
    <definedName name="기초단가1">[84]기초일위!$B$1:$G$65536</definedName>
    <definedName name="기초일위">#REF!</definedName>
    <definedName name="기초일위목록">#REF!</definedName>
    <definedName name="기타">[85]부표총괄!#REF!</definedName>
    <definedName name="기타경비.입력">[86]갑지!#REF!</definedName>
    <definedName name="기타경비__입력">[66]갑지!#REF!</definedName>
    <definedName name="기타경비요율">[66]갑지!#REF!</definedName>
    <definedName name="기타경비요율.">[86]갑지!#REF!</definedName>
    <definedName name="기타단가조사서">#REF!</definedName>
    <definedName name="길이">#REF!</definedName>
    <definedName name="김">'[87]9811'!$A$3:$AD$1530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[88]현장관리비!$F$12:$H$127,[88]현장관리비!$J$12:$L$127</definedName>
    <definedName name="깊이">#REF!</definedName>
    <definedName name="꽃복숭아R3">[64]데이타!$E$58</definedName>
    <definedName name="꽃복숭아R4">[64]데이타!$E$59</definedName>
    <definedName name="꽃복숭아R5">[64]데이타!$E$60</definedName>
    <definedName name="꽃사과R10">[64]데이타!$E$64</definedName>
    <definedName name="꽃사과R4">[64]데이타!$E$61</definedName>
    <definedName name="꽃사과R6">[64]데이타!$E$62</definedName>
    <definedName name="꽃사과R8">[64]데이타!$E$63</definedName>
    <definedName name="꽃아그배R10">[64]데이타!$E$68</definedName>
    <definedName name="꽃아그배R4">[64]데이타!$E$65</definedName>
    <definedName name="꽃아그배R6">[64]데이타!$E$66</definedName>
    <definedName name="꽃아그배R8">[64]데이타!$E$67</definedName>
    <definedName name="꽃창포">#REF!</definedName>
    <definedName name="꽃향유">#REF!</definedName>
    <definedName name="꽝꽝0304">[64]데이타!$E$54</definedName>
    <definedName name="꽝꽝0406">[64]데이타!$E$55</definedName>
    <definedName name="꽝꽝0508">[64]데이타!$E$56</definedName>
    <definedName name="꽝꽝0610">[64]데이타!$E$57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ㅁ">#REF!</definedName>
    <definedName name="ㄴㅁㅇㄹ">#N/A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ㄹ">#REF!</definedName>
    <definedName name="ㄴㅇㄹㄹ">#REF!</definedName>
    <definedName name="ㄴㅇㄹㅇ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[89]소방!$A$2:$G$47</definedName>
    <definedName name="나도">[90]내역!$AH$3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상홍1004">[64]데이타!$E$76</definedName>
    <definedName name="낙상홍1506">[64]데이타!$E$77</definedName>
    <definedName name="낙상홍1808">[64]데이타!$E$78</definedName>
    <definedName name="낙상홍2010">[64]데이타!$E$79</definedName>
    <definedName name="낙상홍2515">[64]데이타!$E$80</definedName>
    <definedName name="낙우송R10">[64]데이타!$E$84</definedName>
    <definedName name="낙우송R12">[64]데이타!$E$85</definedName>
    <definedName name="낙우송R5">[64]데이타!$E$81</definedName>
    <definedName name="낙우송R6">[64]데이타!$E$82</definedName>
    <definedName name="낙우송R8">[64]데이타!$E$83</definedName>
    <definedName name="남">#REF!</definedName>
    <definedName name="남남" hidden="1">[91]Sheet3!#REF!</definedName>
    <definedName name="남럼">#REF!</definedName>
    <definedName name="남어">#REF!</definedName>
    <definedName name="남해">#N/A</definedName>
    <definedName name="내">#N/A</definedName>
    <definedName name="내선">#REF!</definedName>
    <definedName name="내역">#REF!</definedName>
    <definedName name="내역1">#REF!</definedName>
    <definedName name="내역서">[92]견적서!#REF!</definedName>
    <definedName name="내역서2" hidden="1">{"'단계별시설공사비'!$A$3:$K$51"}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>#REF!</definedName>
    <definedName name="낵역4">#REF!</definedName>
    <definedName name="너">#REF!</definedName>
    <definedName name="널자">#REF!</definedName>
    <definedName name="년">#REF!</definedName>
    <definedName name="노______무______비">#REF!</definedName>
    <definedName name="노르웨이R12">[64]데이타!$E$90</definedName>
    <definedName name="노르웨이R15">[64]데이타!$E$91</definedName>
    <definedName name="노르웨이R4">[64]데이타!$E$86</definedName>
    <definedName name="노르웨이R5">[64]데이타!$E$87</definedName>
    <definedName name="노르웨이R6">[64]데이타!$E$88</definedName>
    <definedName name="노르웨이R8">[64]데이타!$E$89</definedName>
    <definedName name="노무">#REF!</definedName>
    <definedName name="노무비">#REF!</definedName>
    <definedName name="勞務費">#REF!</definedName>
    <definedName name="노무비1">[93]수목표준대가!$J$1:$J$65536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율">#REF!</definedName>
    <definedName name="노임">[94]노임단가!$B$1:$C$131</definedName>
    <definedName name="노임1">BlankMacro1</definedName>
    <definedName name="노임단가">[95]노임단가표!$B$1:$D$65536</definedName>
    <definedName name="노출형">[36]DATA!$E$50:$F$59</definedName>
    <definedName name="눈주목">#REF!</definedName>
    <definedName name="눈향L06">[64]데이타!$E$92</definedName>
    <definedName name="눈향L08">[64]데이타!$E$93</definedName>
    <definedName name="눈향L10">[64]데이타!$E$94</definedName>
    <definedName name="눈향L14">[64]데이타!$E$95</definedName>
    <definedName name="눈향L20">[64]데이타!$E$96</definedName>
    <definedName name="느릅R10">[64]데이타!$E$100</definedName>
    <definedName name="느릅R4">[64]데이타!$E$97</definedName>
    <definedName name="느릅R5">[64]데이타!$E$98</definedName>
    <definedName name="느릅R8">[74]데이타!$E$99</definedName>
    <definedName name="느티R10">[74]데이타!$E$104</definedName>
    <definedName name="느티R12">[64]데이타!$E$105</definedName>
    <definedName name="느티R15">[64]데이타!$E$106</definedName>
    <definedName name="느티R18">[64]데이타!$E$107</definedName>
    <definedName name="느티R20">[64]데이타!$E$108</definedName>
    <definedName name="느티R25">[64]데이타!$E$109</definedName>
    <definedName name="느티R30">[64]데이타!$E$110</definedName>
    <definedName name="느티R5">[64]데이타!$E$101</definedName>
    <definedName name="느티R6">[64]데이타!$E$102</definedName>
    <definedName name="느티R8">[64]데이타!$E$103</definedName>
    <definedName name="느티나무">#REF!</definedName>
    <definedName name="능소화R2">[64]데이타!$E$111</definedName>
    <definedName name="능소화R4">[64]데이타!$E$112</definedName>
    <definedName name="능소화R6">[64]데이타!$E$113</definedName>
    <definedName name="니럼">#REF!</definedName>
    <definedName name="ㄷㄱㄷㅅㅅㅅ">#REF!</definedName>
    <definedName name="ㄷㄷ" hidden="1">#REF!</definedName>
    <definedName name="ㄷㄷㅈ">#REF!</definedName>
    <definedName name="ㄷㄹㄹㅇ">#REF!</definedName>
    <definedName name="ㄷㄹㅇㄴ">#REF!</definedName>
    <definedName name="ㄷㄹㅇㄴㄹ">#REF!</definedName>
    <definedName name="ㄷㄹㅈ">#N/A</definedName>
    <definedName name="ㄷㅇㄴ">#REF!</definedName>
    <definedName name="ㄷㅇㄹ">#REF!</definedName>
    <definedName name="ㄷㅇㄹㄴ">#REF!</definedName>
    <definedName name="다">#REF!</definedName>
    <definedName name="다목">#REF!</definedName>
    <definedName name="닥니야지">#REF!</definedName>
    <definedName name="단__위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[96]단!$A$5:$I$52</definedName>
    <definedName name="단가">#REF!</definedName>
    <definedName name="단가대비">#REF!</definedName>
    <definedName name="단가비교표">#REF!,#REF!</definedName>
    <definedName name="단가적용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테이블">'[77]기계경비(시간당)'!$C$1:$F$58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독">[17]소요자재!$H$139</definedName>
    <definedName name="단수처리">#REF!</definedName>
    <definedName name="단위공량10">'[97]일위대가(4층원격)'!#REF!</definedName>
    <definedName name="단위공량11">'[97]일위대가(4층원격)'!#REF!</definedName>
    <definedName name="단위공량12">'[97]일위대가(4층원격)'!#REF!</definedName>
    <definedName name="단위공량13">'[97]일위대가(4층원격)'!#REF!</definedName>
    <definedName name="단위공량14">'[97]일위대가(4층원격)'!#REF!</definedName>
    <definedName name="단위공량15">'[97]일위대가(4층원격)'!#REF!</definedName>
    <definedName name="단위공량16">'[97]일위대가(4층원격)'!#REF!</definedName>
    <definedName name="단위공량17">'[97]일위대가(4층원격)'!#REF!</definedName>
    <definedName name="단위공량2">[98]일위대가!#REF!</definedName>
    <definedName name="단위공량3">[98]일위대가!#REF!</definedName>
    <definedName name="단위공량4">'[97]일위대가(4층원격)'!#REF!</definedName>
    <definedName name="단위공량5">'[97]일위대가(4층원격)'!#REF!</definedName>
    <definedName name="단위공량6">'[97]일위대가(4층원격)'!#REF!</definedName>
    <definedName name="단위공량7">'[97]일위대가(4층원격)'!#REF!</definedName>
    <definedName name="단위공량8">'[97]일위대가(4층원격)'!#REF!</definedName>
    <definedName name="단위공량9">#REF!</definedName>
    <definedName name="담쟁이L03">[64]데이타!$E$114</definedName>
    <definedName name="대">[42]일위대가목록!#REF!</definedName>
    <definedName name="대강당배관" hidden="1">'[99]1안'!#REF!</definedName>
    <definedName name="대구">[100]견적서!#REF!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방범확정">[100]견적서!#REF!</definedName>
    <definedName name="대나무">#REF!</definedName>
    <definedName name="대덕" hidden="1">{#N/A,#N/A,FALSE,"CCTV"}</definedName>
    <definedName name="대덕2">{"Book1","예술의전당.xls"}</definedName>
    <definedName name="대덕3">{"Book1","예술의전당.xls"}</definedName>
    <definedName name="대비" hidden="1">{#N/A,#N/A,FALSE,"CCTV"}</definedName>
    <definedName name="대비2">{"Book1","도곡1실행.xls"}</definedName>
    <definedName name="대비5">{"Book1","예술의전당.xls"}</definedName>
    <definedName name="대왕참R10">[64]데이타!$E$118</definedName>
    <definedName name="대왕참R4">[64]데이타!$E$115</definedName>
    <definedName name="대왕참R6">[64]데이타!$E$116</definedName>
    <definedName name="대왕참R8">[64]데이타!$E$117</definedName>
    <definedName name="대전내역서_대전추가비교표_List">#REF!</definedName>
    <definedName name="대추R10">[64]데이타!$E$123</definedName>
    <definedName name="대추R4">[64]데이타!$E$119</definedName>
    <definedName name="대추R5">[64]데이타!$E$120</definedName>
    <definedName name="대추R6">[64]데이타!$E$121</definedName>
    <definedName name="대추R8">[64]데이타!$E$122</definedName>
    <definedName name="덩굴장미3">[64]데이타!$E$128</definedName>
    <definedName name="덩굴장미4">[64]데이타!$E$129</definedName>
    <definedName name="덩굴장미5">[64]데이타!$E$130</definedName>
    <definedName name="도급가">#REF!</definedName>
    <definedName name="도급공사비">'[101]2공구산출내역'!#REF!</definedName>
    <definedName name="도급분">#REF!</definedName>
    <definedName name="도급분경비">#REF!</definedName>
    <definedName name="도라지">#N/A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인쇄비">#REF!</definedName>
    <definedName name="독일가문비1206">[64]데이타!$E$131</definedName>
    <definedName name="독일가문비1508">[64]데이타!$E$132</definedName>
    <definedName name="독일가문비2010">[64]데이타!$E$133</definedName>
    <definedName name="독일가문비2512">[64]데이타!$E$134</definedName>
    <definedName name="독일가문비3015">[64]데이타!$E$135</definedName>
    <definedName name="독일가문비3518">[64]데이타!$E$136</definedName>
    <definedName name="돈나무0504">[64]데이타!$E$137</definedName>
    <definedName name="돈나무0805">[64]데이타!$E$138</definedName>
    <definedName name="돈나무1007">[64]데이타!$E$139</definedName>
    <definedName name="돈나무1210">[64]데이타!$E$140</definedName>
    <definedName name="돌단풍">#REF!</definedName>
    <definedName name="동락내역">[92]견적서!#REF!</definedName>
    <definedName name="동백1002">[64]데이타!$E$141</definedName>
    <definedName name="동백1204">[64]데이타!$E$142</definedName>
    <definedName name="동백1506">[64]데이타!$E$143</definedName>
    <definedName name="동백1808">[64]데이타!$E$144</definedName>
    <definedName name="동생">#N/A</definedName>
    <definedName name="동제품">#REF!</definedName>
    <definedName name="동축12C_SS시설">#REF!</definedName>
    <definedName name="동축12C_SS재사용">#REF!</definedName>
    <definedName name="동축12C시설">#REF!,#REF!,#REF!</definedName>
    <definedName name="동축12C재사용">#REF!,#REF!,#REF!</definedName>
    <definedName name="동축17C시설">#REF!,#REF!,#REF!</definedName>
    <definedName name="동축17C재사용">#REF!,#REF!,#REF!</definedName>
    <definedName name="등R2">[64]데이타!$E$156</definedName>
    <definedName name="등R4">[64]데이타!$E$157</definedName>
    <definedName name="등R6">[64]데이타!$E$158</definedName>
    <definedName name="등R8">[64]데이타!$E$159</definedName>
    <definedName name="때죽R10">[64]데이타!$E$127</definedName>
    <definedName name="때죽R4">[64]데이타!$E$124</definedName>
    <definedName name="때죽R6">[64]데이타!$E$125</definedName>
    <definedName name="때죽R8">[64]데이타!$E$126</definedName>
    <definedName name="ㄹ">[101]금액내역서!$D$3:$D$10</definedName>
    <definedName name="ㄹㄹ" hidden="1">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ㅁㄹ">#REF!</definedName>
    <definedName name="ㄹㅇㄹㅇ" hidden="1">#REF!</definedName>
    <definedName name="ㄹㅇㅊ">#REF!,#REF!</definedName>
    <definedName name="ㄹㅇㅎ">#REF!,#REF!</definedName>
    <definedName name="ㄹ퓰">#N/A</definedName>
    <definedName name="ㄹㅎ퓨">#N/A</definedName>
    <definedName name="ㄹ하ㅓ">#REF!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랙20">[17]소요자재!$H$133</definedName>
    <definedName name="랙21">[17]소요자재!$H$134</definedName>
    <definedName name="램머Q간재">[77]램머!$D$20</definedName>
    <definedName name="램머Q간재10">[77]램머!$F$20</definedName>
    <definedName name="램머Q간재야간">[77]램머!$J$20</definedName>
    <definedName name="램머Q노무">[77]램머!$D$21</definedName>
    <definedName name="램머Q노무10">[77]램머!$F$21</definedName>
    <definedName name="램머Q노무야간">[77]램머!$J$21</definedName>
    <definedName name="램머Q손료">[77]램머!$D$22</definedName>
    <definedName name="램머Q손료10">[77]램머!$F$22</definedName>
    <definedName name="램머Q손료야간">[77]램머!$J$22</definedName>
    <definedName name="램머간재">'[77]기계경비(시간당)'!$H$170</definedName>
    <definedName name="램머노무">'[77]기계경비(시간당)'!$H$166</definedName>
    <definedName name="램머노무야간">'[77]기계경비(시간당)'!$H$167</definedName>
    <definedName name="램머손료">'[77]기계경비(시간당)'!$H$165</definedName>
    <definedName name="러ㅗㄴ머ㅏㄹ">#REF!</definedName>
    <definedName name="로">[24]!Macro10</definedName>
    <definedName name="롬나ㅓ">#REF!</definedName>
    <definedName name="ㅀ허" hidden="1">{#N/A,#N/A,FALSE,"CCTV"}</definedName>
    <definedName name="ㅁ">#N/A</definedName>
    <definedName name="ㅁ1">#REF!</definedName>
    <definedName name="ㅁ1100">#REF!</definedName>
    <definedName name="ㅁ1140">#REF!</definedName>
    <definedName name="ㅁ139">#REF!</definedName>
    <definedName name="ㅁ219">#REF!</definedName>
    <definedName name="ㅁ3000">[102]내역!#REF!</definedName>
    <definedName name="ㅁ332">[103]일반전기C!#REF!</definedName>
    <definedName name="ㅁ500">[104]Baby일위대가!#REF!</definedName>
    <definedName name="ㅁ700">[105]건축원가!#REF!</definedName>
    <definedName name="ㅁ750">[106]건축공사실행!#REF!</definedName>
    <definedName name="ㅁ835">#N/A</definedName>
    <definedName name="ㅁa1140">#REF!</definedName>
    <definedName name="ㅁㄴㄹㅇㄹ">#N/A</definedName>
    <definedName name="ㅁㄴㅇ">[28]!ㄹ퓰</definedName>
    <definedName name="ㅁㄴㅇㄹ">#REF!</definedName>
    <definedName name="ㅁㄴㅇㄻㄴㅇㄻㄴㄹ" hidden="1">{#N/A,#N/A,FALSE,"명세표"}</definedName>
    <definedName name="ㅁㄴㅇㅁㄴㅇ" hidden="1">#REF!</definedName>
    <definedName name="ㅁㄹㅇㄹ">#REF!,#REF!</definedName>
    <definedName name="ㅁㅁ" hidden="1">#REF!</definedName>
    <definedName name="ㅁㅁㅁ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ㄹㅇㅁㄴㄹ">#REF!</definedName>
    <definedName name="ㅁㅇ리">#REF!</definedName>
    <definedName name="마">#N/A</definedName>
    <definedName name="마가목R3">[64]데이타!$E$160</definedName>
    <definedName name="마가목R5">[64]데이타!$E$161</definedName>
    <definedName name="마가목R7">[64]데이타!$E$162</definedName>
    <definedName name="말발도리1003">[64]데이타!$E$163</definedName>
    <definedName name="말발도리1204">[64]데이타!$E$164</definedName>
    <definedName name="말발도리1506">[64]데이타!$E$165</definedName>
    <definedName name="매입개방">[36]DATA!$E$6:$F$15</definedName>
    <definedName name="매자0804">[64]데이타!$E$166</definedName>
    <definedName name="매자1005">[64]데이타!$E$167</definedName>
    <definedName name="매크로19">[107]!매크로19</definedName>
    <definedName name="매화R10">[64]데이타!$E$174</definedName>
    <definedName name="매화R4">[64]데이타!$E$171</definedName>
    <definedName name="매화R6">[64]데이타!$E$172</definedName>
    <definedName name="매화R8">[64]데이타!$E$173</definedName>
    <definedName name="맥문동">#REF!</definedName>
    <definedName name="머" hidden="1">{#N/A,#N/A,FALSE,"명세표"}</definedName>
    <definedName name="먹스1">[17]소요자재!$H$8</definedName>
    <definedName name="먹스2">[17]소요자재!$H$9</definedName>
    <definedName name="메타B10">[64]데이타!$E$179</definedName>
    <definedName name="메타B12">[64]데이타!$E$180</definedName>
    <definedName name="메타B15">[64]데이타!$E$181</definedName>
    <definedName name="메타B18">[64]데이타!$E$182</definedName>
    <definedName name="메타B4">[64]데이타!$E$175</definedName>
    <definedName name="메타B5">[64]데이타!$E$176</definedName>
    <definedName name="메타B6">[64]데이타!$E$177</definedName>
    <definedName name="메타B8">[64]데이타!$E$178</definedName>
    <definedName name="메타기류">#REF!</definedName>
    <definedName name="멘트">#REF!</definedName>
    <definedName name="면적">#REF!</definedName>
    <definedName name="명자0604">[64]데이타!$E$183</definedName>
    <definedName name="명자0805">[64]데이타!$E$184</definedName>
    <definedName name="명자1006">[64]데이타!$E$185</definedName>
    <definedName name="명자1208">[64]데이타!$E$186</definedName>
    <definedName name="명칭">[108]내역!#REF!</definedName>
    <definedName name="모감주R10">[64]데이타!$E$190</definedName>
    <definedName name="모감주R4">[64]데이타!$E$187</definedName>
    <definedName name="모감주R6">[64]데이타!$E$188</definedName>
    <definedName name="모감주R8">[64]데이타!$E$189</definedName>
    <definedName name="모과2005">[64]데이타!$E$191</definedName>
    <definedName name="모과2507">[64]데이타!$E$192</definedName>
    <definedName name="모과R10">[64]데이타!$E$195</definedName>
    <definedName name="모과R12">[64]데이타!$E$196</definedName>
    <definedName name="모과R15">[64]데이타!$E$197</definedName>
    <definedName name="모과R20">[64]데이타!$E$198</definedName>
    <definedName name="모과R25">[64]데이타!$E$199</definedName>
    <definedName name="모과R5">[64]데이타!$E$193</definedName>
    <definedName name="모과R8">[64]데이타!$E$194</definedName>
    <definedName name="모과나무">#REF!</definedName>
    <definedName name="모란5가지">[64]데이타!$E$200</definedName>
    <definedName name="모란6가지">[64]데이타!$E$201</definedName>
    <definedName name="모래">#REF!</definedName>
    <definedName name="모래1">#REF!</definedName>
    <definedName name="목도">#REF!</definedName>
    <definedName name="목련R10">[64]데이타!$E$206</definedName>
    <definedName name="목련R12">[64]데이타!$E$207</definedName>
    <definedName name="목련R15">[64]데이타!$E$208</definedName>
    <definedName name="목련R20">[64]데이타!$E$209</definedName>
    <definedName name="목련R4">[64]데이타!$E$202</definedName>
    <definedName name="목련R5">[64]데이타!$E$203</definedName>
    <definedName name="목련R6">[64]데이타!$E$204</definedName>
    <definedName name="목련R8">[64]데이타!$E$205</definedName>
    <definedName name="목백합">#REF!</definedName>
    <definedName name="목서1506">[64]데이타!$E$213</definedName>
    <definedName name="목서2012">[64]데이타!$E$214</definedName>
    <definedName name="목서2515">[64]데이타!$E$215</definedName>
    <definedName name="목수국1006">[64]데이타!$E$210</definedName>
    <definedName name="목수국1208">[64]데이타!$E$211</definedName>
    <definedName name="목수국1510">[64]데이타!$E$212</definedName>
    <definedName name="몰라">#REF!</definedName>
    <definedName name="몰라1" hidden="1">{#N/A,#N/A,FALSE,"명세표"}</definedName>
    <definedName name="몰러" hidden="1">[109]수량산출!#REF!</definedName>
    <definedName name="무궁화">#REF!</definedName>
    <definedName name="무궁화1003">[64]데이타!$E$216</definedName>
    <definedName name="무궁화1203">[64]데이타!$E$217</definedName>
    <definedName name="무궁화1504">[64]데이타!$E$218</definedName>
    <definedName name="무궁화1805">[64]데이타!$E$219</definedName>
    <definedName name="무궁화2006">[64]데이타!$E$220</definedName>
    <definedName name="무안">#REF!</definedName>
    <definedName name="문자열">#REF!</definedName>
    <definedName name="물가">#REF!</definedName>
    <definedName name="물가2003년1월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집계">#REF!</definedName>
    <definedName name="물량집계1">#REF!</definedName>
    <definedName name="물푸레R5">[64]데이타!$E$221</definedName>
    <definedName name="물푸레R6">[64]데이타!$E$222</definedName>
    <definedName name="물푸레R8">[64]데이타!$E$223</definedName>
    <definedName name="미">[109]공통가설!#REF!</definedName>
    <definedName name="미나">#N/A</definedName>
    <definedName name="미선0804">[64]데이타!$E$224</definedName>
    <definedName name="미선1206">[64]데이타!$E$225</definedName>
    <definedName name="미진">#N/A</definedName>
    <definedName name="미창석유">[110]판매시설!#REF!</definedName>
    <definedName name="ㅂ">#REF!</definedName>
    <definedName name="ㅂㅂ" hidden="1">[67]수량산출!#REF!</definedName>
    <definedName name="ㅂㅂㅂ">[111]내역서!#REF!</definedName>
    <definedName name="ㅂㅂㅂㅂ" hidden="1">{#N/A,#N/A,FALSE,"명세표"}</definedName>
    <definedName name="ㅂㅂㅂㅂㅂ" hidden="1">{#N/A,#N/A,FALSE,"명세표"}</definedName>
    <definedName name="ㅂㅂㅂㅂㅂㅂㅂ" hidden="1">{#N/A,#N/A,FALSE,"명세표"}</definedName>
    <definedName name="ㅂㅂㅂㅂㅂㅂㅂㅂ" hidden="1">{#N/A,#N/A,FALSE,"명세표"}</definedName>
    <definedName name="ㅂㅈ">#REF!</definedName>
    <definedName name="ㅂㅈㄷ">#N/A</definedName>
    <definedName name="ㅂㅈㄷㄴㅌ">#N/A</definedName>
    <definedName name="ㅂㅈㅂㅈㅂㅈ">#REF!</definedName>
    <definedName name="바닥면적">#REF!</definedName>
    <definedName name="바보">[112]I一般比!#REF!</definedName>
    <definedName name="바탕">#REF!</definedName>
    <definedName name="박태기">#REF!</definedName>
    <definedName name="반경관">#REF!</definedName>
    <definedName name="반경관취부밴드">#REF!</definedName>
    <definedName name="반송1012">[64]데이타!$E$148</definedName>
    <definedName name="반송1215">[64]데이타!$E$149</definedName>
    <definedName name="반송1518">[64]데이타!$E$150</definedName>
    <definedName name="반송1520">[64]데이타!$E$151</definedName>
    <definedName name="반송2022">[64]데이타!$E$152</definedName>
    <definedName name="발주">#REF!</definedName>
    <definedName name="발포보온재">#REF!</definedName>
    <definedName name="발포지수제">#REF!</definedName>
    <definedName name="방열기">#REF!</definedName>
    <definedName name="배관">#REF!</definedName>
    <definedName name="배관경">[63]GAS!#REF!</definedName>
    <definedName name="배관인">[63]GAS!#REF!</definedName>
    <definedName name="배관자">[63]GAS!#REF!</definedName>
    <definedName name="배롱나무">#REF!</definedName>
    <definedName name="배수공">#REF!</definedName>
    <definedName name="배전">#REF!</definedName>
    <definedName name="배전반자재단가영">#REF!</definedName>
    <definedName name="백02간재">'[77]기계경비(시간당)'!$H$161</definedName>
    <definedName name="백02간재티스제외">'[77]기계경비(시간당)'!$H$162</definedName>
    <definedName name="백02노무">'[77]기계경비(시간당)'!$H$153</definedName>
    <definedName name="백02노무야간">'[77]기계경비(시간당)'!$H$157</definedName>
    <definedName name="백02손료">'[77]기계경비(시간당)'!$H$149</definedName>
    <definedName name="백04간재">'[77]기계경비(시간당)'!$H$145</definedName>
    <definedName name="백04간재티스제외">'[77]기계경비(시간당)'!$H$146</definedName>
    <definedName name="백04노무">'[77]기계경비(시간당)'!$H$137</definedName>
    <definedName name="백04노무야간">'[77]기계경비(시간당)'!$H$141</definedName>
    <definedName name="백04손료">'[77]기계경비(시간당)'!$H$133</definedName>
    <definedName name="백07간재">'[77]기계경비(시간당)'!$H$129</definedName>
    <definedName name="백07노무">'[77]기계경비(시간당)'!$H$121</definedName>
    <definedName name="백07손료">'[77]기계경비(시간당)'!$H$117</definedName>
    <definedName name="백강관류">#REF!</definedName>
    <definedName name="백호우작업효율">[113]백호우계수!$K$2:$L$44</definedName>
    <definedName name="밴드시설">#REF!,#REF!,#REF!,#REF!,#REF!,#REF!,#REF!,#REF!,#REF!,#REF!</definedName>
    <definedName name="밴드철거">#REF!,#REF!,#REF!,#REF!,#REF!,#REF!,#REF!,#REF!,#REF!,#REF!</definedName>
    <definedName name="밸브공조경">[63]GAS!#REF!</definedName>
    <definedName name="밸브공조인">[63]GAS!#REF!</definedName>
    <definedName name="밸브공조자">[63]GAS!#REF!</definedName>
    <definedName name="밸브류">#REF!</definedName>
    <definedName name="밸브배관경">[63]GAS!#REF!</definedName>
    <definedName name="밸브배관인">[63]GAS!#REF!</definedName>
    <definedName name="밸브배관자">[63]GAS!#REF!</definedName>
    <definedName name="밸브벤트경">[63]GAS!#REF!</definedName>
    <definedName name="밸브벤트인">[63]GAS!#REF!</definedName>
    <definedName name="밸브벤트자">[63]GAS!#REF!</definedName>
    <definedName name="벌목단가산출">#REF!</definedName>
    <definedName name="보고">#N/A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부자재">#REF!</definedName>
    <definedName name="보인">#REF!</definedName>
    <definedName name="보조기층ㄹ">#REF!</definedName>
    <definedName name="보통">#REF!</definedName>
    <definedName name="보통인부">[74]데이타!$E$659</definedName>
    <definedName name="보통인부B10">[64]식재인부!$C$24</definedName>
    <definedName name="보통인부B4이하">[64]식재인부!$C$18</definedName>
    <definedName name="보통인부B5">[64]식재인부!$C$19</definedName>
    <definedName name="보통인부B6">[64]식재인부!$C$20</definedName>
    <definedName name="보통인부B8">[64]식재인부!$C$22</definedName>
    <definedName name="보통인부R10">[64]식재인부!$C$54</definedName>
    <definedName name="보통인부R12">[64]식재인부!$C$56</definedName>
    <definedName name="보통인부R15">[64]식재인부!$C$59</definedName>
    <definedName name="보통인부R4이하">[64]식재인부!$C$48</definedName>
    <definedName name="보통인부R5">[64]식재인부!$C$49</definedName>
    <definedName name="보통인부R6">[64]식재인부!$C$50</definedName>
    <definedName name="보통인부R7">[64]식재인부!$C$51</definedName>
    <definedName name="보통인부R8">[64]식재인부!$C$52</definedName>
    <definedName name="보통인부노">[25]Sheet6!#REF!</definedName>
    <definedName name="보현">[28]!ㅁㄴㄹㅇㄹ</definedName>
    <definedName name="복사">#REF!</definedName>
    <definedName name="附加價値稅">#REF!</definedName>
    <definedName name="부대갑지1">#REF!</definedName>
    <definedName name="부대공">#REF!</definedName>
    <definedName name="부대일위대가">#REF!</definedName>
    <definedName name="부대입찰현황">[114]공사개요!$B$5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#REF!</definedName>
    <definedName name="분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브02간재구조물">'[77]기계경비(시간당)'!$H$112</definedName>
    <definedName name="브02노무">'[77]기계경비(시간당)'!$H$110</definedName>
    <definedName name="브02노무야간">'[77]기계경비(시간당)'!$H$111</definedName>
    <definedName name="브02손료">'[77]기계경비(시간당)'!$H$109</definedName>
    <definedName name="브04간재구조물">'[77]기계경비(시간당)'!$H$105</definedName>
    <definedName name="브04노무">'[77]기계경비(시간당)'!$H$103</definedName>
    <definedName name="브04노무야간">'[77]기계경비(시간당)'!$H$104</definedName>
    <definedName name="브04손료">'[77]기계경비(시간당)'!$H$102</definedName>
    <definedName name="브레이드">'[77]기계경비(시간당)'!$D$28</definedName>
    <definedName name="비__고">#REF!</definedName>
    <definedName name="비계">#REF!</definedName>
    <definedName name="비교">BlankMacro1</definedName>
    <definedName name="비닐절연전선1">#REF!</definedName>
    <definedName name="비닐절연전선2">#REF!</definedName>
    <definedName name="비닐절연전선3">#REF!</definedName>
    <definedName name="비닐절연전선4">#REF!</definedName>
    <definedName name="비닐절연전선5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인">#N/A</definedName>
    <definedName name="ㅅ" hidden="1">{#N/A,#N/A,FALSE,"명세표"}</definedName>
    <definedName name="ㅅㅅ" hidden="1">#REF!</definedName>
    <definedName name="사급자재대">#REF!</definedName>
    <definedName name="사급장비">#REF!</definedName>
    <definedName name="사급장비비">#REF!</definedName>
    <definedName name="사무">[115]판매시설!#REF!</definedName>
    <definedName name="사무동">[73]판매시설!#REF!</definedName>
    <definedName name="사무실">[115]판매시설!#REF!</definedName>
    <definedName name="산근">#REF!</definedName>
    <definedName name="산재보험료..입력">[86]갑지!#REF!</definedName>
    <definedName name="산재보험료__입력">[66]갑지!#REF!</definedName>
    <definedName name="산재보험료요율">[66]갑지!#REF!</definedName>
    <definedName name="산정">#REF!</definedName>
    <definedName name="산철쭉">#REF!</definedName>
    <definedName name="산출" hidden="1">{"'단계별시설공사비'!$A$3:$K$51"}</definedName>
    <definedName name="산출근거">#REF!</definedName>
    <definedName name="산출내역">#REF!</definedName>
    <definedName name="산출내역2">#REF!</definedName>
    <definedName name="산츨">#REF!</definedName>
    <definedName name="상선">[28]!ㅁㄴㄹㅇㄹ</definedName>
    <definedName name="상호">#N/A</definedName>
    <definedName name="새롬">#N/A</definedName>
    <definedName name="서울TRS">#N/A</definedName>
    <definedName name="서해">#N/A</definedName>
    <definedName name="석항" hidden="1">{#N/A,#N/A,FALSE,"명세표"}</definedName>
    <definedName name="석항1" hidden="1">{#N/A,#N/A,FALSE,"명세표"}</definedName>
    <definedName name="선택">#REF!</definedName>
    <definedName name="설비">#REF!</definedName>
    <definedName name="설비공사">#REF!</definedName>
    <definedName name="설비현조">#N/A</definedName>
    <definedName name="성갑지">#REF!</definedName>
    <definedName name="성단">#REF!</definedName>
    <definedName name="세금과공과">#REF!</definedName>
    <definedName name="세로" hidden="1">{#N/A,#N/A,FALSE,"전력간선"}</definedName>
    <definedName name="셀프보온재">#REF!</definedName>
    <definedName name="소">#REF!</definedName>
    <definedName name="소갑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모비">#REF!</definedName>
    <definedName name="소방">#REF!</definedName>
    <definedName name="소방2">#REF!</definedName>
    <definedName name="소용량충전기">[17]소요자재!$H$151</definedName>
    <definedName name="소형B손료">'[77]기계경비(시간당)'!$H$240</definedName>
    <definedName name="속초조양부대입찰요청서">[116]확약서!#REF!</definedName>
    <definedName name="속초조양원하도급예정금액대비">[116]확약서!#REF!</definedName>
    <definedName name="속초조양지급자재">[116]확약서!#REF!</definedName>
    <definedName name="속초조양하도급사항">[116]확약서!#REF!</definedName>
    <definedName name="송도">#N/A</definedName>
    <definedName name="쇼ㅕ">#REF!,#REF!,#REF!</definedName>
    <definedName name="수____종">#REF!</definedName>
    <definedName name="수_량">#REF!</definedName>
    <definedName name="수격방지기">#REF!</definedName>
    <definedName name="수량">#REF!</definedName>
    <definedName name="수량산출">#REF!</definedName>
    <definedName name="수량산출2">BlankMacro1</definedName>
    <definedName name="수량산출5">BlankMacro1</definedName>
    <definedName name="수량산출서">[117]단가산출!#REF!</definedName>
    <definedName name="수량산출서표지">BlankMacro1</definedName>
    <definedName name="수목단가">#REF!</definedName>
    <definedName name="수목목록">[118]일위대가표!#REF!</definedName>
    <definedName name="수목수량">#REF!</definedName>
    <definedName name="수소_및_탄산가스창고">#REF!</definedName>
    <definedName name="수수꽃다리">#REF!</definedName>
    <definedName name="수식">#REF!</definedName>
    <definedName name="수압경">[63]GAS!#REF!</definedName>
    <definedName name="수압인">[63]GAS!#REF!</definedName>
    <definedName name="수압자">[63]GAS!#REF!</definedName>
    <definedName name="수영">[28]!ㅁㄴㄹㅇㄹ</definedName>
    <definedName name="수진">#N/A</definedName>
    <definedName name="수현">#N/A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純工事原價">#REF!</definedName>
    <definedName name="스리브류">#REF!</definedName>
    <definedName name="스테인레스">#REF!</definedName>
    <definedName name="스파이럴슬리브">#REF!</definedName>
    <definedName name="스파이럴슬리브가공">#REF!</definedName>
    <definedName name="스파이럴슬리브지중">#REF!</definedName>
    <definedName name="승호">#N/A</definedName>
    <definedName name="시">#REF!</definedName>
    <definedName name="시멘트">BlankMacro1</definedName>
    <definedName name="시멘트6">BlankMacro1</definedName>
    <definedName name="시방">#N/A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[84]시설일위!$G$1:$M$65536</definedName>
    <definedName name="시중단가" hidden="1">{"'단계별시설공사비'!$A$3:$K$51"}</definedName>
    <definedName name="시험편">#REF!</definedName>
    <definedName name="식">#REF!</definedName>
    <definedName name="식재">[119]코드표!$A$1:$F$65536</definedName>
    <definedName name="식재단가">#REF!</definedName>
    <definedName name="식재단가1">#REF!</definedName>
    <definedName name="신설1" hidden="1">{#N/A,#N/A,FALSE,"명세표"}</definedName>
    <definedName name="신축공사" hidden="1">{"'단계별시설공사비'!$A$3:$K$51"}</definedName>
    <definedName name="신축이음">#REF!</definedName>
    <definedName name="실인원">#REF!</definedName>
    <definedName name="실행">#REF!</definedName>
    <definedName name="실행개요">'[120]실행내역서 '!#REF!</definedName>
    <definedName name="실행공기">#REF!</definedName>
    <definedName name="실행조건">#REF!</definedName>
    <definedName name="써비스커넥터">#REF!</definedName>
    <definedName name="ㅇ">#N/A</definedName>
    <definedName name="ㅇ227">#REF!</definedName>
    <definedName name="ㅇ48">#REF!</definedName>
    <definedName name="ㅇㄴㄹㄴㄻ">#REF!</definedName>
    <definedName name="ㅇㄴㄹㄴㅁㄹㅇ">#N/A</definedName>
    <definedName name="ㅇㄴㄿ">#N/A</definedName>
    <definedName name="ㅇㄴㅍ">[28]!ㅁㄴㄹㅇㄹ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3" hidden="1">{#N/A,#N/A,FALSE,"명세표"}</definedName>
    <definedName name="ㅇㄹㄹ" hidden="1">#REF!</definedName>
    <definedName name="ㅇㄹㅇㄹ" hidden="1">#REF!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ㄿ">[24]!Macro13</definedName>
    <definedName name="ㅇㅀ">[27]내역서!#REF!</definedName>
    <definedName name="ㅇㅇ">#REF!</definedName>
    <definedName name="ㅇㅇㄹ" hidden="1">#REF!</definedName>
    <definedName name="ㅇㅇㅇ">#REF!</definedName>
    <definedName name="ㅇㅇㅇㅇ" hidden="1">#REF!</definedName>
    <definedName name="ㅇㅇㅇㅇㅇ">#REF!</definedName>
    <definedName name="ㅇㅇㅇㅇㅇㅇㅇ">#REF!</definedName>
    <definedName name="ㅇ퍼ㅐㄴ">#REF!</definedName>
    <definedName name="아나라니리다">#REF!</definedName>
    <definedName name="아러">#REF!</definedName>
    <definedName name="아러ㅏ">#REF!</definedName>
    <definedName name="아야">#REF!</definedName>
    <definedName name="아연도28C">[25]Sheet6!#REF!</definedName>
    <definedName name="아이디에프">[17]소요자재!$H$110</definedName>
    <definedName name="아이디에프1">[17]소요자재!$H$111</definedName>
    <definedName name="아이야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안">#REF!</definedName>
    <definedName name="안전">[26]표지!#REF!</definedName>
    <definedName name="안전밸브">#REF!</definedName>
    <definedName name="알지">#REF!</definedName>
    <definedName name="암타이밴드">#REF!</definedName>
    <definedName name="압력계류">#REF!</definedName>
    <definedName name="앙카슈외">#REF!</definedName>
    <definedName name="애머ㅏㄹ">#REF!</definedName>
    <definedName name="야적경">[63]GAS!#REF!</definedName>
    <definedName name="야적인">[63]GAS!#REF!</definedName>
    <definedName name="야적자">[63]GAS!#REF!</definedName>
    <definedName name="약">#REF!</definedName>
    <definedName name="양매자0403">[64]데이타!$E$168</definedName>
    <definedName name="양매자0505">[64]데이타!$E$169</definedName>
    <definedName name="양매자0606">[64]데이타!$E$170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어라">#REF!</definedName>
    <definedName name="어쭈구리">#REF!</definedName>
    <definedName name="어ㅏ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과망">#REF!</definedName>
    <definedName name="여과지동">[121]여과지동!$F$3:$AS$80</definedName>
    <definedName name="여비교통비">#REF!</definedName>
    <definedName name="연동연선">#REF!</definedName>
    <definedName name="열량계">#REF!</definedName>
    <definedName name="열선">#REF!</definedName>
    <definedName name="영">#REF!,#REF!</definedName>
    <definedName name="영남">#N/A</definedName>
    <definedName name="영미">#N/A</definedName>
    <definedName name="영산홍">#REF!</definedName>
    <definedName name="영시스템" hidden="1">[122]수량산출!#REF!</definedName>
    <definedName name="예제_데이터">#REF!</definedName>
    <definedName name="오수정화조">#REF!</definedName>
    <definedName name="오페디1">[17]소요자재!$H$135</definedName>
    <definedName name="오페디2">[17]소요자재!$H$136</definedName>
    <definedName name="오페디3">[17]소요자재!$H$137</definedName>
    <definedName name="옥">#REF!</definedName>
    <definedName name="온도조절변">#REF!</definedName>
    <definedName name="온수분배기">#REF!</definedName>
    <definedName name="완공1">[123]직재!#REF!</definedName>
    <definedName name="완공2">[123]직재!#REF!</definedName>
    <definedName name="완공3" hidden="1">#REF!</definedName>
    <definedName name="완료품의">#REF!</definedName>
    <definedName name="왕벚나무">#REF!</definedName>
    <definedName name="왜성도라지">#REF!</definedName>
    <definedName name="용역">#REF!</definedName>
    <definedName name="용접">#REF!</definedName>
    <definedName name="용접공">'[77]기계경비(시간당)'!$D$13</definedName>
    <definedName name="우리나라">#N/A</definedName>
    <definedName name="운반산출">#REF!</definedName>
    <definedName name="운전">#REF!</definedName>
    <definedName name="운전사">#REF!</definedName>
    <definedName name="운전사_운반">'[77]기계경비(시간당)'!$D$7</definedName>
    <definedName name="운전조">#REF!</definedName>
    <definedName name="원_가_계_산_서">#REF!</definedName>
    <definedName name="원가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표" hidden="1">{#N/A,#N/A,FALSE,"명세표"}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위치">[116]!원위치</definedName>
    <definedName name="위병면회소">[124]원가계산서!#REF!</definedName>
    <definedName name="위생기구류">#REF!</definedName>
    <definedName name="위험표지판">#REF!</definedName>
    <definedName name="윙비트6">[125]sheet1!#REF!</definedName>
    <definedName name="유_지_창_고">#REF!</definedName>
    <definedName name="유니1">[17]소요자재!$H$95</definedName>
    <definedName name="유니2">[17]소요자재!$H$96</definedName>
    <definedName name="유니랙">[17]소요자재!$H$105</definedName>
    <definedName name="유니랙1">[17]소요자재!$H$106</definedName>
    <definedName name="유리솜보온재">#REF!</definedName>
    <definedName name="유지창고">#REF!</definedName>
    <definedName name="윤">#REF!,#REF!,#REF!,#REF!,#REF!,#REF!,#REF!,#REF!,#REF!,#REF!,#REF!,#REF!,#REF!,#REF!,#REF!,#REF!,#REF!,#REF!,#REF!</definedName>
    <definedName name="은행나무">#REF!</definedName>
    <definedName name="의">#REF!</definedName>
    <definedName name="의영">[28]!ㅁㄴㄹㅇㄹ</definedName>
    <definedName name="이">#REF!,#REF!,#REF!,#REF!,#REF!,#REF!,#REF!,#REF!,#REF!,#REF!,#REF!,#REF!,#REF!,#REF!,#REF!,#REF!,#REF!,#REF!,#REF!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'[101]2공구산출내역'!#REF!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레">#REF!</definedName>
    <definedName name="이름">[126]투자효율분석!$B$11</definedName>
    <definedName name="이름표" hidden="1">{#N/A,#N/A,FALSE,"단가표지"}</definedName>
    <definedName name="이릉" hidden="1">#REF!</definedName>
    <definedName name="이식일위">#REF!</definedName>
    <definedName name="이용">#REF!</definedName>
    <definedName name="이윤">#REF!</definedName>
    <definedName name="利潤">#REF!</definedName>
    <definedName name="이윤..입력">[86]갑지!#REF!</definedName>
    <definedName name="이윤__입력">[66]갑지!#REF!</definedName>
    <definedName name="이윤요율">[66]갑지!#REF!</definedName>
    <definedName name="이윤요율..">[86]갑지!#REF!</definedName>
    <definedName name="이응각">#REF!</definedName>
    <definedName name="이이" hidden="1">{#N/A,#N/A,FALSE,"명세표"}</definedName>
    <definedName name="이종훈" hidden="1">[68]전기!$A$4:$A$163</definedName>
    <definedName name="이희선">#REF!,#REF!</definedName>
    <definedName name="이ㅏㄴ러">#REF!</definedName>
    <definedName name="이ㅏㅓㄴ">#REF!</definedName>
    <definedName name="인">[5]품!#REF!</definedName>
    <definedName name="인.건.비">[86]집계표!$B$63:$IV$63</definedName>
    <definedName name="인건비">[66]집계표!#REF!</definedName>
    <definedName name="인건비.">[86]집계표!#REF!</definedName>
    <definedName name="인건비요율">[86]갑지!#REF!</definedName>
    <definedName name="인동덩쿨">#REF!</definedName>
    <definedName name="인력품">#REF!</definedName>
    <definedName name="인류클램프">#REF!</definedName>
    <definedName name="인원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일">#REF!</definedName>
    <definedName name="일공구직영비">#REF!</definedName>
    <definedName name="일대">#REF!</definedName>
    <definedName name="일대1">#REF!</definedName>
    <definedName name="일반관리비">#REF!</definedName>
    <definedName name="一般管理費">#REF!</definedName>
    <definedName name="일반관리비..입력">[86]갑지!#REF!</definedName>
    <definedName name="일반관리비__입력">[66]갑지!#REF!</definedName>
    <definedName name="일반관리비요율">[66]갑지!#REF!</definedName>
    <definedName name="일반관리비요율.">[86]갑지!#REF!</definedName>
    <definedName name="일반전기하도승인">#N/A</definedName>
    <definedName name="일본">#N/A</definedName>
    <definedName name="일위">#REF!</definedName>
    <definedName name="일위1">#REF!</definedName>
    <definedName name="일위단가">#REF!</definedName>
    <definedName name="일위대가">'[127] HIT-&gt;HMC 견적(3900)'!$J$31</definedName>
    <definedName name="일위대가2">#REF!</definedName>
    <definedName name="일위대가표">#REF!</definedName>
    <definedName name="일위수량">#REF!</definedName>
    <definedName name="일위총괄">#REF!</definedName>
    <definedName name="임">#N/A</definedName>
    <definedName name="임시1" hidden="1">{#N/A,#N/A,FALSE,"전력간선"}</definedName>
    <definedName name="임시2" hidden="1">{#N/A,#N/A,FALSE,"전력간선"}</definedName>
    <definedName name="임율">#REF!</definedName>
    <definedName name="잉">[28]!ㄷㄹㅈ</definedName>
    <definedName name="ㅈ26">#REF!</definedName>
    <definedName name="ㅈㄷㅂㄹ">#N/A</definedName>
    <definedName name="ㅈㄷㅈㄷ">#REF!</definedName>
    <definedName name="ㅈㅂㄷ">#N/A</definedName>
    <definedName name="ㅈㅂㄷㄹ">#N/A</definedName>
    <definedName name="ㅈㅂㅇㅈ">#REF!,#REF!</definedName>
    <definedName name="ㅈㅈㅈ">#REF!</definedName>
    <definedName name="ㅈㅈㅈㅈㅈ" hidden="1">{#N/A,#N/A,FALSE,"명세표"}</definedName>
    <definedName name="자귀나무">#REF!</definedName>
    <definedName name="자기수처리기">[128]기계실냉난방!#REF!</definedName>
    <definedName name="자니">#REF!</definedName>
    <definedName name="자동제어밸브">#REF!</definedName>
    <definedName name="자료">[121]기초자료!$A$3:$X$80</definedName>
    <definedName name="자미" hidden="1">{#N/A,#N/A,FALSE,"명세표"}</definedName>
    <definedName name="자미1" hidden="1">{#N/A,#N/A,FALSE,"명세표"}</definedName>
    <definedName name="자율">#REF!</definedName>
    <definedName name="자재">#REF!</definedName>
    <definedName name="자재단가">[95]단가조사서!$A$1:$E$65536</definedName>
    <definedName name="자재비">[66]집계표!#REF!</definedName>
    <definedName name="자재비.">[86]집계표!#REF!</definedName>
    <definedName name="작업">#REF!</definedName>
    <definedName name="잔디_평떼">#REF!</definedName>
    <definedName name="잡철물류외">#REF!</definedName>
    <definedName name="잣나무">#REF!</definedName>
    <definedName name="장소">#N/A</definedName>
    <definedName name="재______료______비">#REF!</definedName>
    <definedName name="재료비">#REF!</definedName>
    <definedName name="材料費">#REF!</definedName>
    <definedName name="재료집계3">#REF!</definedName>
    <definedName name="재어ㅏ">#REF!</definedName>
    <definedName name="저압">#REF!</definedName>
    <definedName name="저압케이블공노">[25]Sheet6!#REF!</definedName>
    <definedName name="저케">#REF!</definedName>
    <definedName name="전기">#REF!</definedName>
    <definedName name="전기1">#REF!</definedName>
    <definedName name="전기10">#REF!</definedName>
    <definedName name="전기2">#REF!</definedName>
    <definedName name="전기3">#REF!</definedName>
    <definedName name="전기5">#REF!</definedName>
    <definedName name="전기6">#REF!</definedName>
    <definedName name="전기7">#REF!</definedName>
    <definedName name="전기8">#REF!</definedName>
    <definedName name="전기9">#REF!</definedName>
    <definedName name="전기공사">#REF!</definedName>
    <definedName name="전기내역" hidden="1">{#N/A,#N/A,FALSE,"CCTV"}</definedName>
    <definedName name="전기산출">#REF!</definedName>
    <definedName name="전기품">#REF!</definedName>
    <definedName name="全体">#REF!</definedName>
    <definedName name="全体１">#REF!</definedName>
    <definedName name="점퍼코드1">[17]소요자재!$H$11</definedName>
    <definedName name="점퍼코드10">[17]소요자재!$H$61</definedName>
    <definedName name="점퍼코드11">[17]소요자재!$H$63</definedName>
    <definedName name="점퍼코드12">[17]소요자재!$H$62</definedName>
    <definedName name="점퍼코드2">[17]소요자재!$H$12</definedName>
    <definedName name="점퍼코드3">[17]소요자재!$H$13</definedName>
    <definedName name="점퍼코드4">[17]소요자재!$H$14</definedName>
    <definedName name="점퍼코드5">[17]소요자재!$H$33</definedName>
    <definedName name="점퍼코드6">[17]소요자재!$H$34</definedName>
    <definedName name="점퍼코드7">[17]소요자재!$H$35</definedName>
    <definedName name="점퍼코드8">[17]소요자재!$H$36</definedName>
    <definedName name="점퍼코드9">[17]소요자재!$H$60</definedName>
    <definedName name="접속클램프">#REF!</definedName>
    <definedName name="정류기">[129]sheet1!#REF!</definedName>
    <definedName name="정류기재">[25]Sheet6!#REF!</definedName>
    <definedName name="정산내영">#REF!</definedName>
    <definedName name="정수위조절밸브">#REF!</definedName>
    <definedName name="정유량밸브">#REF!</definedName>
    <definedName name="정화품">#REF!</definedName>
    <definedName name="제경비율">#REF!</definedName>
    <definedName name="제작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#REF!</definedName>
    <definedName name="제조노임">'[130]N賃率-職'!#REF!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내역">{"Book1","예술의전당.xls"}</definedName>
    <definedName name="조">#REF!</definedName>
    <definedName name="조가선">#REF!</definedName>
    <definedName name="조가선시설">#REF!</definedName>
    <definedName name="조가선재">[25]Sheet6!#REF!</definedName>
    <definedName name="조건보고서">{"Book1","도곡1실행.xls"}</definedName>
    <definedName name="조경공">[74]데이타!$E$658</definedName>
    <definedName name="조경공B10">[64]식재인부!$B$24</definedName>
    <definedName name="조경공B4이하">[64]식재인부!$B$18</definedName>
    <definedName name="조경공B5">[64]식재인부!$B$19</definedName>
    <definedName name="조경공B6">[64]식재인부!$B$20</definedName>
    <definedName name="조경공B8">[64]식재인부!$B$22</definedName>
    <definedName name="조경공R10">[64]식재인부!$B$54</definedName>
    <definedName name="조경공R12">[64]식재인부!$B$56</definedName>
    <definedName name="조경공R15">[64]식재인부!$B$59</definedName>
    <definedName name="조경공R4이하">[64]식재인부!$B$48</definedName>
    <definedName name="조경공R5">[64]식재인부!$B$49</definedName>
    <definedName name="조경공R6">[64]식재인부!$B$50</definedName>
    <definedName name="조경공R7">[64]식재인부!$B$51</definedName>
    <definedName name="조경공R8">[64]식재인부!$B$52</definedName>
    <definedName name="조경공사">#REF!</definedName>
    <definedName name="조달수수료">#REF!</definedName>
    <definedName name="조명단가">[84]조명일위!$G$1:$M$65536</definedName>
    <definedName name="조명단가1">[84]조명일위!$B$1:$G$65536</definedName>
    <definedName name="조명율표">[131]조명율표!$B$4:$F$495</definedName>
    <definedName name="조원공_1.1_1.5">[64]식재인부!$B$5</definedName>
    <definedName name="조장">#REF!</definedName>
    <definedName name="조차장" hidden="1">{#N/A,#N/A,FALSE,"명세표"}</definedName>
    <definedName name="조차장1" hidden="1">{#N/A,#N/A,FALSE,"명세표"}</definedName>
    <definedName name="조형가이즈까3010">[64]데이타!$E$11</definedName>
    <definedName name="조형가이즈까3012">[64]데이타!$E$12</definedName>
    <definedName name="조형가이즈까3014">[64]데이타!$E$13</definedName>
    <definedName name="조형가이즈까3516">[64]데이타!$E$14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>#REF!</definedName>
    <definedName name="주철류">#REF!</definedName>
    <definedName name="주호">[28]!ㄷㄹㅈ</definedName>
    <definedName name="준공불">#REF!</definedName>
    <definedName name="준공불부가세">#REF!</definedName>
    <definedName name="준호">#N/A</definedName>
    <definedName name="줄사철">#REF!</definedName>
    <definedName name="중기운전기사">'[77]기계경비(시간당)'!$D$4</definedName>
    <definedName name="중기운전사">#REF!</definedName>
    <definedName name="중량" hidden="1">#REF!</definedName>
    <definedName name="중량표">#REF!</definedName>
    <definedName name="중접슬리브">#REF!</definedName>
    <definedName name="지선밴드">#REF!</definedName>
    <definedName name="지우기">[132]!지우기</definedName>
    <definedName name="지입분">[133]설계명세!#REF!</definedName>
    <definedName name="지입분계">[134]설계명세!#REF!</definedName>
    <definedName name="지입재료비계">#REF!</definedName>
    <definedName name="지적기능사1">#REF!</definedName>
    <definedName name="지적기능사2">#REF!</definedName>
    <definedName name="지적기사1">#REF!</definedName>
    <definedName name="지적기사2">#REF!</definedName>
    <definedName name="지주">#N/A</definedName>
    <definedName name="지중12C">[17]소요자재!$H$162</definedName>
    <definedName name="지중24C">[17]소요자재!$H$163</definedName>
    <definedName name="지중36C">[17]소요자재!$H$164</definedName>
    <definedName name="지중48C">[17]소요자재!$H$165</definedName>
    <definedName name="지중6C">[17]소요자재!$H$161</definedName>
    <definedName name="지중거리">#REF!</definedName>
    <definedName name="지지철물류">#REF!</definedName>
    <definedName name="직공">[26]표지!#REF!</definedName>
    <definedName name="직노1">[135]정산내역서!#REF!</definedName>
    <definedName name="직매54P" hidden="1">{#N/A,#N/A,TRUE,"토적및재료집계";#N/A,#N/A,TRUE,"토적및재료집계";#N/A,#N/A,TRUE,"단위량"}</definedName>
    <definedName name="직영비">'[101]2공구산출내역'!#REF!</definedName>
    <definedName name="직접노무비">[72]일위대가표!#REF!</definedName>
    <definedName name="直接人件費">#REF!</definedName>
    <definedName name="직접재료비">[72]일위대가표!#REF!</definedName>
    <definedName name="직조1">[135]정산내역서!#REF!</definedName>
    <definedName name="직종">#REF!</definedName>
    <definedName name="진국">#N/A</definedName>
    <definedName name="질소_및_탄산가스창고">#REF!</definedName>
    <definedName name="집계" hidden="1">{#N/A,#N/A,FALSE,"명세표"}</definedName>
    <definedName name="집계SHEET">[136]당초!#REF!</definedName>
    <definedName name="ㅊ1">[82]NYS!#REF!</definedName>
    <definedName name="차커ㅑㅐㅁ">#REF!</definedName>
    <definedName name="착공">#REF!</definedName>
    <definedName name="착암공">'[77]기계경비(시간당)'!$D$12</definedName>
    <definedName name="착정">#REF!</definedName>
    <definedName name="참고" hidden="1">{"'Sheet1'!$A$1:$E$59"}</definedName>
    <definedName name="참조" hidden="1">{"'Sheet1'!$A$1:$E$59"}</definedName>
    <definedName name="창">#REF!</definedName>
    <definedName name="천">#REF!</definedName>
    <definedName name="철공">#REF!</definedName>
    <definedName name="철근공">#REF!</definedName>
    <definedName name="청단풍">#REF!</definedName>
    <definedName name="체전기산">#REF!</definedName>
    <definedName name="체전기산출">#REF!</definedName>
    <definedName name="체전기일위">#REF!</definedName>
    <definedName name="총______합______계">#REF!</definedName>
    <definedName name="총계">#REF!</definedName>
    <definedName name="총공사비계">[134]설계명세!#REF!</definedName>
    <definedName name="총괄집계">#N/A</definedName>
    <definedName name="총원가">#REF!</definedName>
    <definedName name="總原價">#REF!</definedName>
    <definedName name="총원가2">#REF!</definedName>
    <definedName name="추가검토">{"Book1","예술의전당.xls"}</definedName>
    <definedName name="충돌">#N/A</definedName>
    <definedName name="충산대">#N/A</definedName>
    <definedName name="측정함">#REF!</definedName>
    <definedName name="ㅋㄴㄴ">#REF!,#REF!,#REF!</definedName>
    <definedName name="ㅋㄹ" hidden="1">{#N/A,#N/A,FALSE,"명세표"}</definedName>
    <definedName name="ㅋㅁ" hidden="1">{#N/A,#N/A,FALSE,"명세표"}</definedName>
    <definedName name="ㅋㅇㅇ">[137]부대공Ⅱ!#REF!</definedName>
    <definedName name="ㅋㅋ" hidden="1">{#N/A,#N/A,FALSE,"명세표"}</definedName>
    <definedName name="ㅋㅋㅋ">#REF!</definedName>
    <definedName name="ㅋㅋㅋ1" hidden="1">{#N/A,#N/A,FALSE,"명세표"}</definedName>
    <definedName name="ㅋㅋㅋㅋ" hidden="1">{#N/A,#N/A,FALSE,"명세표"}</definedName>
    <definedName name="ㅋㅌㅇ">#N/A</definedName>
    <definedName name="ㅋㅌㅊ">#N/A</definedName>
    <definedName name="ㅋㅌㅌ">#N/A</definedName>
    <definedName name="ㅋ티ㅓ하ㅣ">#REF!</definedName>
    <definedName name="카ㅓ치">#REF!</definedName>
    <definedName name="캇타간재">'[77]기계경비(시간당)'!$H$92</definedName>
    <definedName name="캇타노무">'[77]기계경비(시간당)'!$H$88</definedName>
    <definedName name="캇타손료">'[77]기계경비(시간당)'!$H$87</definedName>
    <definedName name="케이블공노">[25]Sheet6!#REF!</definedName>
    <definedName name="케이블명찰">#REF!</definedName>
    <definedName name="케이블명찰지중">#REF!</definedName>
    <definedName name="케이블바인드신설1">#REF!</definedName>
    <definedName name="케이블바인드신설2">#REF!</definedName>
    <definedName name="케이블바인드신설3">#REF!</definedName>
    <definedName name="케이블바인드신설4">#REF!</definedName>
    <definedName name="케이블바인드신설5">#REF!</definedName>
    <definedName name="케이블여장">#REF!</definedName>
    <definedName name="케이블크리트">#REF!</definedName>
    <definedName name="콘">[138]토공사!$B$10</definedName>
    <definedName name="콘크">#REF!</definedName>
    <definedName name="콤프">#REF!</definedName>
    <definedName name="클래스가">[63]GAS!#REF!</definedName>
    <definedName name="클래스가배">[63]GAS!#REF!</definedName>
    <definedName name="클래스가부">[63]GAS!#REF!</definedName>
    <definedName name="클래스나">[63]GAS!#REF!</definedName>
    <definedName name="클래스나배">[63]GAS!#REF!</definedName>
    <definedName name="클래스나부">[63]GAS!#REF!</definedName>
    <definedName name="클래스다">[63]GAS!#REF!</definedName>
    <definedName name="클래스다배">[63]GAS!#REF!</definedName>
    <definedName name="클래스다부">[63]GAS!#REF!</definedName>
    <definedName name="ㅌㅊㅍ">#N/A</definedName>
    <definedName name="ㅌ처포">#REF!</definedName>
    <definedName name="타견적" hidden="1">[122]수량산출!$A$1:$A$8282</definedName>
    <definedName name="타ㅐㅁㄴ">#REF!</definedName>
    <definedName name="태ㅌ크">#N/A</definedName>
    <definedName name="탱크하품">#N/A</definedName>
    <definedName name="탱크현조">#REF!</definedName>
    <definedName name="탱크현조1">#N/A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7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">#REF!</definedName>
    <definedName name="토공가">#REF!</definedName>
    <definedName name="토공사">#REF!</definedName>
    <definedName name="토공수량">#REF!</definedName>
    <definedName name="토공체적">#REF!</definedName>
    <definedName name="토량">#REF!</definedName>
    <definedName name="토목">#REF!</definedName>
    <definedName name="토목부대1">#REF!</definedName>
    <definedName name="토목설계" hidden="1">{#N/A,#N/A,FALSE,"골재소요량";#N/A,#N/A,FALSE,"골재소요량"}</definedName>
    <definedName name="통">#REF!</definedName>
    <definedName name="통기1">#REF!</definedName>
    <definedName name="통기2">#REF!</definedName>
    <definedName name="통내">#REF!</definedName>
    <definedName name="통설">#REF!</definedName>
    <definedName name="통신내">#REF!</definedName>
    <definedName name="통신설">#REF!</definedName>
    <definedName name="통신외">#REF!</definedName>
    <definedName name="통신케">#REF!</definedName>
    <definedName name="통케">#REF!</definedName>
    <definedName name="통합">[17]소요자재!$H$138</definedName>
    <definedName name="투찰">'[139]투찰(하수)'!$B$2:$E$744</definedName>
    <definedName name="투찰조">'[139]투찰(하수)'!$B$2:$E$744</definedName>
    <definedName name="투찰표">#REF!</definedName>
    <definedName name="트랩">#REF!</definedName>
    <definedName name="특고">#REF!</definedName>
    <definedName name="특별">#REF!</definedName>
    <definedName name="특별인부">#REF!</definedName>
    <definedName name="특수">#N/A</definedName>
    <definedName name="ㅍ" hidden="1">{#N/A,#N/A,FALSE,"명세표"}</definedName>
    <definedName name="ㅍ1" hidden="1">{#N/A,#N/A,FALSE,"명세표"}</definedName>
    <definedName name="파이프펜던트">[36]DATA!$E$17:$F$26</definedName>
    <definedName name="판넬" hidden="1">{"'단계별시설공사비'!$A$3:$K$51"}</definedName>
    <definedName name="판넬명칭">#REF!</definedName>
    <definedName name="판매액">#REF!</definedName>
    <definedName name="폐기고">#REF!</definedName>
    <definedName name="폐기물_저장창고_및_소각로">#REF!</definedName>
    <definedName name="폐기물처리3">#REF!</definedName>
    <definedName name="포장공">#REF!</definedName>
    <definedName name="포항내역서">[140]견적서!#REF!</definedName>
    <definedName name="표준원가">#REF!</definedName>
    <definedName name="표지">#REF!</definedName>
    <definedName name="표지001">#N/A</definedName>
    <definedName name="표지01">#N/A</definedName>
    <definedName name="표지1" hidden="1">'[141]6동'!#REF!</definedName>
    <definedName name="표품_통신_6_13">[42]일위대가목록!#REF!</definedName>
    <definedName name="품_______________명">#REF!</definedName>
    <definedName name="품___________명">#REF!</definedName>
    <definedName name="품_1">[5]품!#REF!</definedName>
    <definedName name="품_10">[5]품!#REF!</definedName>
    <definedName name="품_11">[5]품!#REF!</definedName>
    <definedName name="품_12">'[7]일위대가(여기까지)'!#REF!</definedName>
    <definedName name="품_13">[5]품!#REF!</definedName>
    <definedName name="품_14">[5]품!#REF!</definedName>
    <definedName name="품_15">[5]품!#REF!</definedName>
    <definedName name="품_16">[5]품!#REF!</definedName>
    <definedName name="품_17">[5]품!#REF!</definedName>
    <definedName name="품_18">[5]품!#REF!</definedName>
    <definedName name="품_19">[5]품!#REF!</definedName>
    <definedName name="품_2">[5]품!#REF!</definedName>
    <definedName name="품_20">[5]품!#REF!</definedName>
    <definedName name="품_21">[5]품!#REF!</definedName>
    <definedName name="품_22">[5]품!#REF!</definedName>
    <definedName name="품_23">[5]품!#REF!</definedName>
    <definedName name="품_24">[5]품!#REF!</definedName>
    <definedName name="품_28">[6]품셈!#REF!</definedName>
    <definedName name="품_3">[5]품!#REF!</definedName>
    <definedName name="품_4">[5]품!#REF!</definedName>
    <definedName name="품_5">[5]품!#REF!</definedName>
    <definedName name="품_6">[5]품!#REF!</definedName>
    <definedName name="품_7">[6]품셈!#REF!</definedName>
    <definedName name="품_8">[5]품!#REF!</definedName>
    <definedName name="품_9">[5]품!#REF!</definedName>
    <definedName name="품25">[9]일위대가!#REF!</definedName>
    <definedName name="품26">[9]일위대가!#REF!</definedName>
    <definedName name="품31">[6]품셈!#REF!</definedName>
    <definedName name="품명">#REF!</definedName>
    <definedName name="품셈">#REF!</definedName>
    <definedName name="품위서">#REF!</definedName>
    <definedName name="퓨ㅜ">#N/A</definedName>
    <definedName name="플라타너스B8">[64]데이타!$E$552</definedName>
    <definedName name="플랜">#REF!</definedName>
    <definedName name="플랜트노">[25]Sheet6!#REF!</definedName>
    <definedName name="피스택밸브">#REF!</definedName>
    <definedName name="ㅎ384">#REF!</definedName>
    <definedName name="ㅎㄴ">#N/A</definedName>
    <definedName name="ㅎㄷ" hidden="1">{#N/A,#N/A,FALSE,"명세표"}</definedName>
    <definedName name="ㅎㄷㅈ" hidden="1">{#N/A,#N/A,FALSE,"명세표"}</definedName>
    <definedName name="ㅎ략">#REF!</definedName>
    <definedName name="ㅎ류">#N/A</definedName>
    <definedName name="ㅎㅎㅎ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>#REF!</definedName>
    <definedName name="하기">#REF!</definedName>
    <definedName name="하도">#REF!</definedName>
    <definedName name="하도급예산갑지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예">#REF!</definedName>
    <definedName name="하도예산">#REF!</definedName>
    <definedName name="하도원가">#REF!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하하1" hidden="1">{#N/A,#N/A,FALSE,"명세표"}</definedName>
    <definedName name="한" hidden="1">{#N/A,#N/A,FALSE,"명세표"}</definedName>
    <definedName name="한국">#N/A</definedName>
    <definedName name="한라구절초">#REF!</definedName>
    <definedName name="한전수" hidden="1">{#N/A,#N/A,FALSE,"명세표"}</definedName>
    <definedName name="할제">#REF!</definedName>
    <definedName name="합">[26]표지!#REF!</definedName>
    <definedName name="합_______________계">#REF!</definedName>
    <definedName name="합계">#REF!</definedName>
    <definedName name="해당화">#REF!</definedName>
    <definedName name="行見だし">'[142] ｹ-ﾌﾞﾙ'!#REF!</definedName>
    <definedName name="行見出し">#REF!</definedName>
    <definedName name="행열변환_1.행열변환_1">[143]!행열변환_1.행열변환_1</definedName>
    <definedName name="행열변환_2.행열변환_2">[143]!행열변환_2.행열변환_2</definedName>
    <definedName name="행열변환_3.행열변환_3">[144]!행열변환_3.행열변환_3</definedName>
    <definedName name="행열변환_4.행열변환_4">[145]!행열변환_4.행열변환_4</definedName>
    <definedName name="허창영">#REF!,#REF!</definedName>
    <definedName name="허팡">#N/A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명">#REF!</definedName>
    <definedName name="현조" hidden="1">#REF!</definedName>
    <definedName name="현천기자재비">#REF!</definedName>
    <definedName name="형">#N/A</definedName>
    <definedName name="형틀">#REF!</definedName>
    <definedName name="형틀목공">[138]토공사!$B$13</definedName>
    <definedName name="호남">#N/A</definedName>
    <definedName name="호서">#N/A</definedName>
    <definedName name="호진">#N/A</definedName>
    <definedName name="호호호" hidden="1">{#N/A,#N/A,FALSE,"명세표"}</definedName>
    <definedName name="호호호1" hidden="1">{#N/A,#N/A,FALSE,"명세표"}</definedName>
    <definedName name="홁ㅎ">#N/A</definedName>
    <definedName name="홍">#REF!</definedName>
    <definedName name="홍단풍">#REF!</definedName>
    <definedName name="홍탁">#N/A</definedName>
    <definedName name="화" hidden="1">{"'Sheet1'!$A$1:$E$59"}</definedName>
    <definedName name="확산동1">#REF!</definedName>
    <definedName name="확약서1">[22]낙찰표!#REF!</definedName>
    <definedName name="환율">'[77]기계경비(시간당)'!$D$21</definedName>
    <definedName name="회사분">[133]설계명세!#REF!</definedName>
    <definedName name="회사분경비">#REF!</definedName>
    <definedName name="회사분장비">#REF!</definedName>
    <definedName name="회선대장">#N/A</definedName>
    <definedName name="회선선번장">#N/A</definedName>
    <definedName name="회선선번장2">#N/A</definedName>
    <definedName name="후드밸브">#REF!</definedName>
    <definedName name="후렌지">#REF!</definedName>
    <definedName name="흑강관류">#REF!</definedName>
    <definedName name="흙막이면적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희정">#N/A</definedName>
    <definedName name="ㅏ" hidden="1">{#N/A,#N/A,FALSE,"명세표"}</definedName>
    <definedName name="ㅏ눞ㄴ">#REF!</definedName>
    <definedName name="ㅏㅇㄹ너ㅑ">#REF!</definedName>
    <definedName name="ㅏ커">#REF!</definedName>
    <definedName name="ㅏㅏㅇ라너">#REF!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ㅣㅇ널">#REF!</definedName>
    <definedName name="ㅐ520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3081">#REF!</definedName>
    <definedName name="ㅑ러ㅑ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ㅏㅓㅏㅗㅓ">#REF!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#REF!</definedName>
    <definedName name="ㅓㅗㅡ">#N/A</definedName>
    <definedName name="ㅓㅣ망래ㅑ">#REF!</definedName>
    <definedName name="ㅔ19">#REF!</definedName>
    <definedName name="ㅔㅔ" hidden="1">{#N/A,#N/A,FALSE,"명세표"}</definedName>
    <definedName name="ㅔㅔㅔ" hidden="1">{#N/A,#N/A,FALSE,"명세표"}</definedName>
    <definedName name="ㅔㅔㅔㅔ">#REF!,#REF!</definedName>
    <definedName name="ㅕ" hidden="1">{#N/A,#N/A,FALSE,"명세표"}</definedName>
    <definedName name="ㅕ168">#REF!</definedName>
    <definedName name="ㅕ422">[60]Sheet1!#REF!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{#N/A,#N/A,FALSE,"명세표"}</definedName>
    <definedName name="ㅗ315">[146]신우!#REF!</definedName>
    <definedName name="ㅗ415">#REF!</definedName>
    <definedName name="ㅗ461">#REF!</definedName>
    <definedName name="ㅗ50">[147]연습!#REF!</definedName>
    <definedName name="ㅗ뉴">#N/A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ㅠㅎㄹ">#N/A</definedName>
    <definedName name="ㅛ" hidden="1">{#N/A,#N/A,FALSE,"명세표"}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[148]수량산출!$A$1:$A$8561</definedName>
    <definedName name="ㅜ" hidden="1">[23]수량산출!#REF!</definedName>
    <definedName name="ㅜㅜ" hidden="1">{#N/A,#N/A,FALSE,"명세표"}</definedName>
    <definedName name="ㅝㅗ허">#N/A</definedName>
    <definedName name="ㅠ61">#REF!</definedName>
    <definedName name="ㅠㅜㅎ">#N/A</definedName>
    <definedName name="ㅡ" hidden="1">{#N/A,#N/A,FALSE,"명세표"}</definedName>
    <definedName name="ㅡㅡ">#REF!</definedName>
    <definedName name="ㅡㅡㅡ" hidden="1">{#N/A,#N/A,FALSE,"명세표"}</definedName>
    <definedName name="ㅣ275">#REF!</definedName>
    <definedName name="ㅣ8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5725"/>
</workbook>
</file>

<file path=xl/calcChain.xml><?xml version="1.0" encoding="utf-8"?>
<calcChain xmlns="http://schemas.openxmlformats.org/spreadsheetml/2006/main">
  <c r="A2" i="3"/>
  <c r="J262" i="5" l="1"/>
  <c r="J261"/>
  <c r="J260"/>
  <c r="H234"/>
  <c r="F233"/>
  <c r="H232"/>
  <c r="H231"/>
  <c r="H230"/>
  <c r="H229"/>
  <c r="H228"/>
  <c r="H227"/>
  <c r="H226"/>
  <c r="F192"/>
  <c r="H191"/>
  <c r="J190"/>
  <c r="H190"/>
  <c r="F190"/>
  <c r="J189"/>
  <c r="H189"/>
  <c r="J177"/>
  <c r="H151"/>
  <c r="J148"/>
  <c r="J113"/>
  <c r="H112"/>
  <c r="J112"/>
  <c r="H111"/>
  <c r="J111"/>
  <c r="J110"/>
  <c r="H110"/>
  <c r="J97"/>
  <c r="H97"/>
  <c r="H96"/>
  <c r="J91"/>
  <c r="H91"/>
  <c r="J71"/>
  <c r="H293"/>
  <c r="H28"/>
  <c r="H19"/>
  <c r="H7"/>
  <c r="H6"/>
  <c r="F261"/>
  <c r="J235"/>
  <c r="J233"/>
  <c r="J232"/>
  <c r="J231"/>
  <c r="J228"/>
  <c r="J227"/>
  <c r="J226"/>
  <c r="J225"/>
  <c r="J192"/>
  <c r="J191"/>
  <c r="J178"/>
  <c r="H174"/>
  <c r="J151"/>
  <c r="J52"/>
  <c r="J364"/>
  <c r="H364"/>
  <c r="J363"/>
  <c r="H363"/>
  <c r="J362"/>
  <c r="H362"/>
  <c r="J357"/>
  <c r="F357"/>
  <c r="J356"/>
  <c r="H356"/>
  <c r="F356"/>
  <c r="J355"/>
  <c r="F355"/>
  <c r="J354"/>
  <c r="H354"/>
  <c r="F354"/>
  <c r="J353"/>
  <c r="F353"/>
  <c r="J352"/>
  <c r="H352"/>
  <c r="F352"/>
  <c r="J351"/>
  <c r="F351"/>
  <c r="J350"/>
  <c r="H350"/>
  <c r="F350"/>
  <c r="J345"/>
  <c r="H345"/>
  <c r="J344"/>
  <c r="H344"/>
  <c r="J343"/>
  <c r="H343"/>
  <c r="J342"/>
  <c r="H342"/>
  <c r="J337"/>
  <c r="H337"/>
  <c r="F337"/>
  <c r="J336"/>
  <c r="F336"/>
  <c r="J335"/>
  <c r="H335"/>
  <c r="F335"/>
  <c r="J334"/>
  <c r="F334"/>
  <c r="J333"/>
  <c r="H333"/>
  <c r="F333"/>
  <c r="J332"/>
  <c r="F332"/>
  <c r="J327"/>
  <c r="J328" s="1"/>
  <c r="I36" i="4" s="1"/>
  <c r="J36" s="1"/>
  <c r="H327" i="5"/>
  <c r="H328" s="1"/>
  <c r="G36" i="4" s="1"/>
  <c r="H36" s="1"/>
  <c r="J322" i="5"/>
  <c r="J323" s="1"/>
  <c r="I35" i="4" s="1"/>
  <c r="J35" s="1"/>
  <c r="H322" i="5"/>
  <c r="H323" s="1"/>
  <c r="G35" i="4" s="1"/>
  <c r="H35" s="1"/>
  <c r="F322" i="5"/>
  <c r="J317"/>
  <c r="H317"/>
  <c r="J316"/>
  <c r="H316"/>
  <c r="J315"/>
  <c r="H315"/>
  <c r="H299"/>
  <c r="J292"/>
  <c r="H292"/>
  <c r="J291"/>
  <c r="H291"/>
  <c r="F291"/>
  <c r="J289"/>
  <c r="H289"/>
  <c r="J288"/>
  <c r="H288"/>
  <c r="J287"/>
  <c r="H287"/>
  <c r="J286"/>
  <c r="H286"/>
  <c r="F286"/>
  <c r="J285"/>
  <c r="H285"/>
  <c r="J284"/>
  <c r="H284"/>
  <c r="J283"/>
  <c r="H283"/>
  <c r="J282"/>
  <c r="H282"/>
  <c r="J276"/>
  <c r="F276"/>
  <c r="J269"/>
  <c r="H269"/>
  <c r="J268"/>
  <c r="H268"/>
  <c r="F268"/>
  <c r="J267"/>
  <c r="H267"/>
  <c r="F262"/>
  <c r="F260"/>
  <c r="J255"/>
  <c r="J256" s="1"/>
  <c r="I25" i="4" s="1"/>
  <c r="J25" s="1"/>
  <c r="H255" i="5"/>
  <c r="H256" s="1"/>
  <c r="G25" i="4" s="1"/>
  <c r="H25" s="1"/>
  <c r="J250" i="5"/>
  <c r="H250"/>
  <c r="F250"/>
  <c r="J249"/>
  <c r="F249"/>
  <c r="J244"/>
  <c r="H244"/>
  <c r="F244"/>
  <c r="J243"/>
  <c r="H243"/>
  <c r="J242"/>
  <c r="H242"/>
  <c r="J241"/>
  <c r="H241"/>
  <c r="J240"/>
  <c r="H240"/>
  <c r="J216"/>
  <c r="J217" s="1"/>
  <c r="I21" i="4" s="1"/>
  <c r="J21" s="1"/>
  <c r="H216" i="5"/>
  <c r="H217" s="1"/>
  <c r="G21" i="4" s="1"/>
  <c r="H21" s="1"/>
  <c r="F216" i="5"/>
  <c r="J201"/>
  <c r="H201"/>
  <c r="F201"/>
  <c r="J200"/>
  <c r="H200"/>
  <c r="J199"/>
  <c r="H199"/>
  <c r="F199"/>
  <c r="J187"/>
  <c r="H187"/>
  <c r="F187"/>
  <c r="H178"/>
  <c r="H177"/>
  <c r="J176"/>
  <c r="H176"/>
  <c r="F176"/>
  <c r="J175"/>
  <c r="H175"/>
  <c r="J173"/>
  <c r="H173"/>
  <c r="F173"/>
  <c r="J171"/>
  <c r="H171"/>
  <c r="F171"/>
  <c r="J169"/>
  <c r="H169"/>
  <c r="J168"/>
  <c r="H168"/>
  <c r="F168"/>
  <c r="J149"/>
  <c r="H149"/>
  <c r="J146"/>
  <c r="H146"/>
  <c r="F146"/>
  <c r="J145"/>
  <c r="H145"/>
  <c r="J144"/>
  <c r="H144"/>
  <c r="F144"/>
  <c r="J135"/>
  <c r="H135"/>
  <c r="J134"/>
  <c r="H134"/>
  <c r="J128"/>
  <c r="H128"/>
  <c r="J105"/>
  <c r="H105"/>
  <c r="J100"/>
  <c r="H100"/>
  <c r="J95"/>
  <c r="H95"/>
  <c r="J94"/>
  <c r="H94"/>
  <c r="J90"/>
  <c r="J88"/>
  <c r="H88"/>
  <c r="J87"/>
  <c r="H87"/>
  <c r="J86"/>
  <c r="H86"/>
  <c r="F86"/>
  <c r="J85"/>
  <c r="H85"/>
  <c r="F85"/>
  <c r="J84"/>
  <c r="F84"/>
  <c r="J83"/>
  <c r="H83"/>
  <c r="F83"/>
  <c r="J82"/>
  <c r="F82"/>
  <c r="J81"/>
  <c r="H81"/>
  <c r="F81"/>
  <c r="J80"/>
  <c r="F80"/>
  <c r="J79"/>
  <c r="H79"/>
  <c r="F79"/>
  <c r="J78"/>
  <c r="F78"/>
  <c r="J77"/>
  <c r="H77"/>
  <c r="F77"/>
  <c r="J70"/>
  <c r="F70"/>
  <c r="J67"/>
  <c r="F67"/>
  <c r="J66"/>
  <c r="H66"/>
  <c r="F66"/>
  <c r="J65"/>
  <c r="F65"/>
  <c r="J64"/>
  <c r="H64"/>
  <c r="F64"/>
  <c r="J63"/>
  <c r="F63"/>
  <c r="J62"/>
  <c r="H62"/>
  <c r="F62"/>
  <c r="J61"/>
  <c r="F61"/>
  <c r="J60"/>
  <c r="H60"/>
  <c r="F60"/>
  <c r="J59"/>
  <c r="F59"/>
  <c r="J58"/>
  <c r="H58"/>
  <c r="F58"/>
  <c r="J57"/>
  <c r="F57"/>
  <c r="H52"/>
  <c r="J51"/>
  <c r="H51"/>
  <c r="F51"/>
  <c r="J50"/>
  <c r="F50"/>
  <c r="J49"/>
  <c r="H49"/>
  <c r="F49"/>
  <c r="J48"/>
  <c r="F48"/>
  <c r="J47"/>
  <c r="H47"/>
  <c r="F47"/>
  <c r="J46"/>
  <c r="F46"/>
  <c r="J45"/>
  <c r="H45"/>
  <c r="F45"/>
  <c r="J44"/>
  <c r="H44"/>
  <c r="F44"/>
  <c r="J43"/>
  <c r="H43"/>
  <c r="F43"/>
  <c r="J42"/>
  <c r="H42"/>
  <c r="F42"/>
  <c r="J41"/>
  <c r="H41"/>
  <c r="F41"/>
  <c r="J40"/>
  <c r="H40"/>
  <c r="F40"/>
  <c r="J39"/>
  <c r="H39"/>
  <c r="F39"/>
  <c r="J38"/>
  <c r="F38"/>
  <c r="J37"/>
  <c r="H37"/>
  <c r="F37"/>
  <c r="J36"/>
  <c r="H36"/>
  <c r="F36"/>
  <c r="J35"/>
  <c r="H35"/>
  <c r="F35"/>
  <c r="J34"/>
  <c r="H34"/>
  <c r="F34"/>
  <c r="J33"/>
  <c r="H33"/>
  <c r="F33"/>
  <c r="J32"/>
  <c r="H32"/>
  <c r="F32"/>
  <c r="J31"/>
  <c r="H31"/>
  <c r="F31"/>
  <c r="J30"/>
  <c r="F30"/>
  <c r="J29"/>
  <c r="H29"/>
  <c r="F29"/>
  <c r="J27"/>
  <c r="H27"/>
  <c r="F27"/>
  <c r="J18"/>
  <c r="H18"/>
  <c r="F18"/>
  <c r="J17"/>
  <c r="F17"/>
  <c r="J16"/>
  <c r="H16"/>
  <c r="F16"/>
  <c r="J15"/>
  <c r="F15"/>
  <c r="J14"/>
  <c r="H14"/>
  <c r="F14"/>
  <c r="J13"/>
  <c r="F13"/>
  <c r="H8"/>
  <c r="K20" i="3"/>
  <c r="J20"/>
  <c r="H20"/>
  <c r="F20"/>
  <c r="K19"/>
  <c r="J19"/>
  <c r="H19"/>
  <c r="F19"/>
  <c r="K18"/>
  <c r="J18"/>
  <c r="H18"/>
  <c r="F18"/>
  <c r="K17"/>
  <c r="J17"/>
  <c r="H17"/>
  <c r="F17"/>
  <c r="K16"/>
  <c r="J16"/>
  <c r="H16"/>
  <c r="F16"/>
  <c r="H15"/>
  <c r="G14" s="1"/>
  <c r="H14" s="1"/>
  <c r="F15"/>
  <c r="K12"/>
  <c r="J12"/>
  <c r="H12"/>
  <c r="F12"/>
  <c r="K11"/>
  <c r="J11"/>
  <c r="H11"/>
  <c r="F11"/>
  <c r="K10"/>
  <c r="J10"/>
  <c r="H10"/>
  <c r="F10"/>
  <c r="K9"/>
  <c r="J9"/>
  <c r="H9"/>
  <c r="F9"/>
  <c r="K8"/>
  <c r="J8"/>
  <c r="H8"/>
  <c r="F8"/>
  <c r="E14" l="1"/>
  <c r="F14" s="1"/>
  <c r="L17"/>
  <c r="L18"/>
  <c r="L19"/>
  <c r="L20"/>
  <c r="L8"/>
  <c r="L9"/>
  <c r="L10"/>
  <c r="L12"/>
  <c r="H225" i="5"/>
  <c r="J221"/>
  <c r="J136"/>
  <c r="J290"/>
  <c r="H90"/>
  <c r="H223"/>
  <c r="J167"/>
  <c r="J180"/>
  <c r="J89"/>
  <c r="J92"/>
  <c r="H25"/>
  <c r="H274"/>
  <c r="J300"/>
  <c r="J20"/>
  <c r="H20"/>
  <c r="H300"/>
  <c r="H301" s="1"/>
  <c r="G31" i="4" s="1"/>
  <c r="H31" s="1"/>
  <c r="F235" i="5"/>
  <c r="K191"/>
  <c r="H203"/>
  <c r="H207"/>
  <c r="H68"/>
  <c r="H277"/>
  <c r="J96"/>
  <c r="J122"/>
  <c r="H136"/>
  <c r="H147"/>
  <c r="H93"/>
  <c r="H290"/>
  <c r="J207"/>
  <c r="H137"/>
  <c r="H161"/>
  <c r="H167"/>
  <c r="H180"/>
  <c r="H221"/>
  <c r="H89"/>
  <c r="K289"/>
  <c r="K175"/>
  <c r="J358"/>
  <c r="I40" i="4" s="1"/>
  <c r="J40" s="1"/>
  <c r="K291" i="5"/>
  <c r="K342"/>
  <c r="K362"/>
  <c r="H270"/>
  <c r="G28" i="4" s="1"/>
  <c r="H28" s="1"/>
  <c r="K288" i="5"/>
  <c r="F342"/>
  <c r="L342" s="1"/>
  <c r="K242"/>
  <c r="K149"/>
  <c r="K95"/>
  <c r="K268"/>
  <c r="K30"/>
  <c r="L40"/>
  <c r="K46"/>
  <c r="K50"/>
  <c r="K57"/>
  <c r="K61"/>
  <c r="K65"/>
  <c r="K70"/>
  <c r="K169"/>
  <c r="K284"/>
  <c r="K292"/>
  <c r="H346"/>
  <c r="G39" i="4" s="1"/>
  <c r="H39" s="1"/>
  <c r="K363" i="5"/>
  <c r="H9"/>
  <c r="G7" i="4" s="1"/>
  <c r="H7" s="1"/>
  <c r="K80" i="5"/>
  <c r="K135"/>
  <c r="K285"/>
  <c r="J318"/>
  <c r="I34" i="4" s="1"/>
  <c r="J34" s="1"/>
  <c r="K343" i="5"/>
  <c r="K364"/>
  <c r="J263"/>
  <c r="I26" i="4" s="1"/>
  <c r="J26" s="1"/>
  <c r="L14" i="5"/>
  <c r="L32"/>
  <c r="K38"/>
  <c r="K48"/>
  <c r="K59"/>
  <c r="K63"/>
  <c r="K67"/>
  <c r="F175"/>
  <c r="L175" s="1"/>
  <c r="L176"/>
  <c r="K240"/>
  <c r="K255"/>
  <c r="K267"/>
  <c r="K269"/>
  <c r="K282"/>
  <c r="K286"/>
  <c r="K287"/>
  <c r="F288"/>
  <c r="L288" s="1"/>
  <c r="K327"/>
  <c r="K344"/>
  <c r="L49"/>
  <c r="L60"/>
  <c r="L64"/>
  <c r="L47"/>
  <c r="L51"/>
  <c r="L58"/>
  <c r="L62"/>
  <c r="L66"/>
  <c r="L168"/>
  <c r="L268"/>
  <c r="K13"/>
  <c r="H30"/>
  <c r="L30" s="1"/>
  <c r="K32"/>
  <c r="H38"/>
  <c r="L38" s="1"/>
  <c r="K40"/>
  <c r="H46"/>
  <c r="L46" s="1"/>
  <c r="H48"/>
  <c r="L48" s="1"/>
  <c r="H50"/>
  <c r="L50" s="1"/>
  <c r="H57"/>
  <c r="L57" s="1"/>
  <c r="H59"/>
  <c r="L59" s="1"/>
  <c r="H61"/>
  <c r="L61" s="1"/>
  <c r="H63"/>
  <c r="L63" s="1"/>
  <c r="H65"/>
  <c r="L65" s="1"/>
  <c r="H67"/>
  <c r="L67" s="1"/>
  <c r="H70"/>
  <c r="L70" s="1"/>
  <c r="K78"/>
  <c r="K82"/>
  <c r="K88"/>
  <c r="F135"/>
  <c r="L135" s="1"/>
  <c r="F169"/>
  <c r="L169" s="1"/>
  <c r="K173"/>
  <c r="F240"/>
  <c r="L240" s="1"/>
  <c r="F344"/>
  <c r="L344" s="1"/>
  <c r="K17"/>
  <c r="K36"/>
  <c r="K44"/>
  <c r="L81"/>
  <c r="K94"/>
  <c r="K146"/>
  <c r="K243"/>
  <c r="L244"/>
  <c r="K244"/>
  <c r="J251"/>
  <c r="I24" i="4" s="1"/>
  <c r="J24" s="1"/>
  <c r="K283" i="5"/>
  <c r="F284"/>
  <c r="L284" s="1"/>
  <c r="F327"/>
  <c r="F328" s="1"/>
  <c r="E36" i="4" s="1"/>
  <c r="J365" i="5"/>
  <c r="I41" i="4" s="1"/>
  <c r="J41" s="1"/>
  <c r="L83" i="5"/>
  <c r="J245"/>
  <c r="I23" i="4" s="1"/>
  <c r="J23" s="1"/>
  <c r="K15" i="5"/>
  <c r="K34"/>
  <c r="K42"/>
  <c r="K84"/>
  <c r="K87"/>
  <c r="K187"/>
  <c r="K200"/>
  <c r="K241"/>
  <c r="F242"/>
  <c r="L242" s="1"/>
  <c r="J270"/>
  <c r="I28" i="4" s="1"/>
  <c r="J28" s="1"/>
  <c r="F282" i="5"/>
  <c r="L282" s="1"/>
  <c r="K315"/>
  <c r="K316"/>
  <c r="K317"/>
  <c r="J338"/>
  <c r="I38" i="4" s="1"/>
  <c r="J38" s="1"/>
  <c r="K345" i="5"/>
  <c r="L16"/>
  <c r="L34"/>
  <c r="L42"/>
  <c r="L85"/>
  <c r="L171"/>
  <c r="L79"/>
  <c r="J346"/>
  <c r="I39" i="4" s="1"/>
  <c r="J39" s="1"/>
  <c r="L18" i="5"/>
  <c r="L36"/>
  <c r="L44"/>
  <c r="L27"/>
  <c r="L29"/>
  <c r="L31"/>
  <c r="L33"/>
  <c r="L35"/>
  <c r="L37"/>
  <c r="L39"/>
  <c r="L41"/>
  <c r="L43"/>
  <c r="L45"/>
  <c r="L173"/>
  <c r="L187"/>
  <c r="L286"/>
  <c r="L291"/>
  <c r="F343"/>
  <c r="L343" s="1"/>
  <c r="F345"/>
  <c r="L345" s="1"/>
  <c r="F362"/>
  <c r="L362" s="1"/>
  <c r="F364"/>
  <c r="L364" s="1"/>
  <c r="L86"/>
  <c r="K145"/>
  <c r="L201"/>
  <c r="L216"/>
  <c r="L217" s="1"/>
  <c r="K216"/>
  <c r="F315"/>
  <c r="L315" s="1"/>
  <c r="F317"/>
  <c r="L317" s="1"/>
  <c r="K14"/>
  <c r="K16"/>
  <c r="K18"/>
  <c r="K77"/>
  <c r="K79"/>
  <c r="K81"/>
  <c r="K83"/>
  <c r="K85"/>
  <c r="K86"/>
  <c r="K199"/>
  <c r="K201"/>
  <c r="F241"/>
  <c r="L241" s="1"/>
  <c r="F243"/>
  <c r="L243" s="1"/>
  <c r="F255"/>
  <c r="L255" s="1"/>
  <c r="L256" s="1"/>
  <c r="F267"/>
  <c r="L267" s="1"/>
  <c r="F269"/>
  <c r="L269" s="1"/>
  <c r="F283"/>
  <c r="L283" s="1"/>
  <c r="F285"/>
  <c r="L285" s="1"/>
  <c r="F287"/>
  <c r="L287" s="1"/>
  <c r="F289"/>
  <c r="L289" s="1"/>
  <c r="F292"/>
  <c r="L292" s="1"/>
  <c r="F363"/>
  <c r="L363" s="1"/>
  <c r="H13"/>
  <c r="L13" s="1"/>
  <c r="H15"/>
  <c r="L15" s="1"/>
  <c r="H17"/>
  <c r="L17" s="1"/>
  <c r="K27"/>
  <c r="K29"/>
  <c r="K31"/>
  <c r="K33"/>
  <c r="K35"/>
  <c r="K37"/>
  <c r="K39"/>
  <c r="K41"/>
  <c r="K43"/>
  <c r="K45"/>
  <c r="K47"/>
  <c r="K49"/>
  <c r="K51"/>
  <c r="K58"/>
  <c r="K60"/>
  <c r="K62"/>
  <c r="K64"/>
  <c r="K66"/>
  <c r="H78"/>
  <c r="L78" s="1"/>
  <c r="H80"/>
  <c r="L80" s="1"/>
  <c r="H82"/>
  <c r="L82" s="1"/>
  <c r="H84"/>
  <c r="L84" s="1"/>
  <c r="F88"/>
  <c r="L88" s="1"/>
  <c r="F95"/>
  <c r="L95" s="1"/>
  <c r="K105"/>
  <c r="K144"/>
  <c r="F149"/>
  <c r="L149" s="1"/>
  <c r="K168"/>
  <c r="K171"/>
  <c r="K176"/>
  <c r="F200"/>
  <c r="L200" s="1"/>
  <c r="H245"/>
  <c r="G23" i="4" s="1"/>
  <c r="H23" s="1"/>
  <c r="F316" i="5"/>
  <c r="L316" s="1"/>
  <c r="H159"/>
  <c r="H157"/>
  <c r="H108"/>
  <c r="H106"/>
  <c r="J294"/>
  <c r="J69"/>
  <c r="H261"/>
  <c r="L261" s="1"/>
  <c r="K261"/>
  <c r="H276"/>
  <c r="L276" s="1"/>
  <c r="K276"/>
  <c r="H353"/>
  <c r="K353"/>
  <c r="H357"/>
  <c r="L357" s="1"/>
  <c r="K357"/>
  <c r="J275"/>
  <c r="J26"/>
  <c r="L146"/>
  <c r="K128"/>
  <c r="F128"/>
  <c r="H249"/>
  <c r="H251" s="1"/>
  <c r="G24" i="4" s="1"/>
  <c r="H24" s="1"/>
  <c r="K249" i="5"/>
  <c r="H334"/>
  <c r="L334" s="1"/>
  <c r="K334"/>
  <c r="J277"/>
  <c r="J28"/>
  <c r="J274"/>
  <c r="J25"/>
  <c r="J293"/>
  <c r="J295" s="1"/>
  <c r="I30" i="4" s="1"/>
  <c r="J30" s="1"/>
  <c r="J68" i="5"/>
  <c r="H351"/>
  <c r="L351" s="1"/>
  <c r="K351"/>
  <c r="H355"/>
  <c r="L355" s="1"/>
  <c r="K355"/>
  <c r="J205"/>
  <c r="L77"/>
  <c r="K100"/>
  <c r="F100"/>
  <c r="L100" s="1"/>
  <c r="K134"/>
  <c r="F134"/>
  <c r="L144"/>
  <c r="H235"/>
  <c r="H260"/>
  <c r="L260" s="1"/>
  <c r="K260"/>
  <c r="H332"/>
  <c r="L332" s="1"/>
  <c r="K332"/>
  <c r="H336"/>
  <c r="L336" s="1"/>
  <c r="K336"/>
  <c r="J299"/>
  <c r="J19"/>
  <c r="J109"/>
  <c r="J106"/>
  <c r="J107"/>
  <c r="J157"/>
  <c r="J108"/>
  <c r="L11" i="3"/>
  <c r="L199" i="5"/>
  <c r="H160"/>
  <c r="L190"/>
  <c r="J119"/>
  <c r="J137"/>
  <c r="J208"/>
  <c r="H71"/>
  <c r="H113"/>
  <c r="L16" i="3"/>
  <c r="K190" i="5"/>
  <c r="L250"/>
  <c r="K250"/>
  <c r="L322"/>
  <c r="L323" s="1"/>
  <c r="K322"/>
  <c r="L333"/>
  <c r="K333"/>
  <c r="L335"/>
  <c r="K335"/>
  <c r="L337"/>
  <c r="K337"/>
  <c r="L350"/>
  <c r="K350"/>
  <c r="L352"/>
  <c r="K352"/>
  <c r="L354"/>
  <c r="K354"/>
  <c r="L356"/>
  <c r="K356"/>
  <c r="J223"/>
  <c r="J120"/>
  <c r="J129"/>
  <c r="J130" s="1"/>
  <c r="I14" i="4" s="1"/>
  <c r="J14" s="1"/>
  <c r="J161" i="5"/>
  <c r="J193"/>
  <c r="H148"/>
  <c r="H172"/>
  <c r="H192"/>
  <c r="L192" s="1"/>
  <c r="F87"/>
  <c r="L87" s="1"/>
  <c r="F94"/>
  <c r="L94" s="1"/>
  <c r="F105"/>
  <c r="F145"/>
  <c r="L145" s="1"/>
  <c r="H318"/>
  <c r="G34" i="4" s="1"/>
  <c r="H34" s="1"/>
  <c r="H365" i="5"/>
  <c r="G41" i="4" s="1"/>
  <c r="H41" s="1"/>
  <c r="H99" i="5"/>
  <c r="J147"/>
  <c r="J158"/>
  <c r="J179"/>
  <c r="F217"/>
  <c r="E21" i="4" s="1"/>
  <c r="F251" i="5"/>
  <c r="E24" i="4" s="1"/>
  <c r="F263" i="5"/>
  <c r="E26" i="4" s="1"/>
  <c r="F323" i="5"/>
  <c r="E35" i="4" s="1"/>
  <c r="F338" i="5"/>
  <c r="E38" i="4" s="1"/>
  <c r="F358" i="5"/>
  <c r="E40" i="4" s="1"/>
  <c r="H179" i="5"/>
  <c r="H211"/>
  <c r="H92"/>
  <c r="H129"/>
  <c r="H130" s="1"/>
  <c r="G14" i="4" s="1"/>
  <c r="H14" s="1"/>
  <c r="H202" i="5"/>
  <c r="J203"/>
  <c r="H305"/>
  <c r="H306" s="1"/>
  <c r="G32" i="4" s="1"/>
  <c r="H32" s="1"/>
  <c r="J114" i="5"/>
  <c r="J186"/>
  <c r="H152"/>
  <c r="J202"/>
  <c r="J229"/>
  <c r="J230"/>
  <c r="J234"/>
  <c r="J305"/>
  <c r="J306" s="1"/>
  <c r="I32" i="4" s="1"/>
  <c r="J32" s="1"/>
  <c r="J93" i="5"/>
  <c r="J152"/>
  <c r="J188"/>
  <c r="J204"/>
  <c r="H119"/>
  <c r="H188"/>
  <c r="H186"/>
  <c r="J211"/>
  <c r="H204"/>
  <c r="H224" l="1"/>
  <c r="J121"/>
  <c r="H222"/>
  <c r="J123"/>
  <c r="J301"/>
  <c r="I31" i="4" s="1"/>
  <c r="J31" s="1"/>
  <c r="F191" i="5"/>
  <c r="L191" s="1"/>
  <c r="L235"/>
  <c r="J21"/>
  <c r="I8" i="4" s="1"/>
  <c r="J8" s="1"/>
  <c r="H114" i="5"/>
  <c r="H120"/>
  <c r="H123"/>
  <c r="H166"/>
  <c r="K235"/>
  <c r="J99"/>
  <c r="H121"/>
  <c r="J72"/>
  <c r="J73" s="1"/>
  <c r="I10" i="4" s="1"/>
  <c r="J10" s="1"/>
  <c r="J185" i="5"/>
  <c r="J206"/>
  <c r="F256"/>
  <c r="E25" i="4" s="1"/>
  <c r="K25" s="1"/>
  <c r="L318" i="5"/>
  <c r="I37" i="4"/>
  <c r="J37" s="1"/>
  <c r="F318" i="5"/>
  <c r="E34" i="4" s="1"/>
  <c r="F34" s="1"/>
  <c r="L34" s="1"/>
  <c r="L346" i="5"/>
  <c r="L365"/>
  <c r="L327"/>
  <c r="L328" s="1"/>
  <c r="J115"/>
  <c r="I12" i="4" s="1"/>
  <c r="J12" s="1"/>
  <c r="L245" i="5"/>
  <c r="F270"/>
  <c r="E28" i="4" s="1"/>
  <c r="F28" s="1"/>
  <c r="F245" i="5"/>
  <c r="E23" i="4" s="1"/>
  <c r="K23" s="1"/>
  <c r="J53" i="5"/>
  <c r="I9" i="4" s="1"/>
  <c r="J9" s="1"/>
  <c r="F365" i="5"/>
  <c r="E41" i="4" s="1"/>
  <c r="F41" s="1"/>
  <c r="L41" s="1"/>
  <c r="L249" i="5"/>
  <c r="L251" s="1"/>
  <c r="K192"/>
  <c r="L270"/>
  <c r="H358"/>
  <c r="G40" i="4" s="1"/>
  <c r="H40" s="1"/>
  <c r="H21" i="5"/>
  <c r="G8" i="4" s="1"/>
  <c r="H8" s="1"/>
  <c r="F346" i="5"/>
  <c r="E39" i="4" s="1"/>
  <c r="F39" s="1"/>
  <c r="L39" s="1"/>
  <c r="H338" i="5"/>
  <c r="G38" i="4" s="1"/>
  <c r="H38" s="1"/>
  <c r="J224" i="5"/>
  <c r="J222"/>
  <c r="F40" i="4"/>
  <c r="K35"/>
  <c r="F35"/>
  <c r="L35" s="1"/>
  <c r="F26"/>
  <c r="F21"/>
  <c r="L21" s="1"/>
  <c r="K21"/>
  <c r="H194" i="5"/>
  <c r="H98"/>
  <c r="H101" s="1"/>
  <c r="G11" i="4" s="1"/>
  <c r="H11" s="1"/>
  <c r="J310" i="5"/>
  <c r="J311" s="1"/>
  <c r="I33" i="4" s="1"/>
  <c r="J33" s="1"/>
  <c r="J210" i="5"/>
  <c r="K36" i="4"/>
  <c r="F36"/>
  <c r="L36" s="1"/>
  <c r="H170" i="5"/>
  <c r="J194"/>
  <c r="L353"/>
  <c r="L358" s="1"/>
  <c r="L338"/>
  <c r="J159"/>
  <c r="J139"/>
  <c r="J278"/>
  <c r="I29" i="4" s="1"/>
  <c r="J29" s="1"/>
  <c r="H107" i="5"/>
  <c r="H158"/>
  <c r="H162" s="1"/>
  <c r="G17" i="4" s="1"/>
  <c r="H17" s="1"/>
  <c r="H262" i="5"/>
  <c r="L262" s="1"/>
  <c r="L263" s="1"/>
  <c r="K262"/>
  <c r="H233"/>
  <c r="L233" s="1"/>
  <c r="K233"/>
  <c r="F38" i="4"/>
  <c r="F24"/>
  <c r="L24" s="1"/>
  <c r="K24"/>
  <c r="H185" i="5"/>
  <c r="H26"/>
  <c r="H53" s="1"/>
  <c r="G9" i="4" s="1"/>
  <c r="H9" s="1"/>
  <c r="H275" i="5"/>
  <c r="H278" s="1"/>
  <c r="G29" i="4" s="1"/>
  <c r="H29" s="1"/>
  <c r="L134" i="5"/>
  <c r="L128"/>
  <c r="H294"/>
  <c r="H295" s="1"/>
  <c r="G30" i="4" s="1"/>
  <c r="H30" s="1"/>
  <c r="H69" i="5"/>
  <c r="H205"/>
  <c r="H208"/>
  <c r="H210"/>
  <c r="H310"/>
  <c r="H311" s="1"/>
  <c r="G33" i="4" s="1"/>
  <c r="H33" s="1"/>
  <c r="L105" i="5"/>
  <c r="J150"/>
  <c r="J153" s="1"/>
  <c r="I16" i="4" s="1"/>
  <c r="J16" s="1"/>
  <c r="J209" i="5"/>
  <c r="H193"/>
  <c r="J98"/>
  <c r="J138"/>
  <c r="H109"/>
  <c r="H72" l="1"/>
  <c r="J101"/>
  <c r="I11" i="4" s="1"/>
  <c r="J11" s="1"/>
  <c r="J195" i="5"/>
  <c r="I19" i="4" s="1"/>
  <c r="J19" s="1"/>
  <c r="J124" i="5"/>
  <c r="I13" i="4" s="1"/>
  <c r="J13" s="1"/>
  <c r="H181" i="5"/>
  <c r="G18" i="4" s="1"/>
  <c r="H18" s="1"/>
  <c r="H209" i="5"/>
  <c r="K41" i="4"/>
  <c r="F25"/>
  <c r="L25" s="1"/>
  <c r="G37"/>
  <c r="H37" s="1"/>
  <c r="K40"/>
  <c r="J212" i="5"/>
  <c r="I20" i="4" s="1"/>
  <c r="J20" s="1"/>
  <c r="L40"/>
  <c r="J140" i="5"/>
  <c r="I15" i="4" s="1"/>
  <c r="J15" s="1"/>
  <c r="K39"/>
  <c r="F23"/>
  <c r="L23" s="1"/>
  <c r="K34"/>
  <c r="H115" i="5"/>
  <c r="G12" i="4" s="1"/>
  <c r="H12" s="1"/>
  <c r="K38"/>
  <c r="I27"/>
  <c r="J27" s="1"/>
  <c r="K28"/>
  <c r="G27"/>
  <c r="H27" s="1"/>
  <c r="H263" i="5"/>
  <c r="G26" i="4" s="1"/>
  <c r="H26" s="1"/>
  <c r="L26" s="1"/>
  <c r="H195" i="5"/>
  <c r="G19" i="4" s="1"/>
  <c r="H19" s="1"/>
  <c r="J236" i="5"/>
  <c r="I22" i="4" s="1"/>
  <c r="J22" s="1"/>
  <c r="K113" i="5"/>
  <c r="F113"/>
  <c r="L113" s="1"/>
  <c r="L28" i="4"/>
  <c r="H73" i="5"/>
  <c r="G10" i="4" s="1"/>
  <c r="H10" s="1"/>
  <c r="H150" i="5"/>
  <c r="H153" s="1"/>
  <c r="G16" i="4" s="1"/>
  <c r="H16" s="1"/>
  <c r="E37"/>
  <c r="L38"/>
  <c r="J160" i="5"/>
  <c r="J162" s="1"/>
  <c r="I17" i="4" s="1"/>
  <c r="J17" s="1"/>
  <c r="J172" i="5"/>
  <c r="J166"/>
  <c r="F234"/>
  <c r="L234" s="1"/>
  <c r="K234"/>
  <c r="H236"/>
  <c r="G22" i="4" s="1"/>
  <c r="H22" s="1"/>
  <c r="F6" i="5"/>
  <c r="F305"/>
  <c r="K305"/>
  <c r="F8"/>
  <c r="F174"/>
  <c r="K26" i="4" l="1"/>
  <c r="K167" i="5"/>
  <c r="F167"/>
  <c r="L167" s="1"/>
  <c r="I15" i="3"/>
  <c r="T26" i="4"/>
  <c r="H139" i="5"/>
  <c r="K148"/>
  <c r="F148"/>
  <c r="L148" s="1"/>
  <c r="K69"/>
  <c r="F69"/>
  <c r="L69" s="1"/>
  <c r="K110"/>
  <c r="F110"/>
  <c r="L110" s="1"/>
  <c r="F170"/>
  <c r="K97"/>
  <c r="F97"/>
  <c r="L97" s="1"/>
  <c r="F7"/>
  <c r="H138"/>
  <c r="F231"/>
  <c r="L231" s="1"/>
  <c r="K231"/>
  <c r="K151"/>
  <c r="F151"/>
  <c r="L151" s="1"/>
  <c r="K137"/>
  <c r="F137"/>
  <c r="L137" s="1"/>
  <c r="L305"/>
  <c r="L306" s="1"/>
  <c r="F306"/>
  <c r="E32" i="4" s="1"/>
  <c r="K37"/>
  <c r="F37"/>
  <c r="L37" s="1"/>
  <c r="F294" i="5"/>
  <c r="L294" s="1"/>
  <c r="K294"/>
  <c r="K147"/>
  <c r="F147"/>
  <c r="F232"/>
  <c r="L232" s="1"/>
  <c r="K232"/>
  <c r="F221"/>
  <c r="K221"/>
  <c r="K161"/>
  <c r="F161"/>
  <c r="L161" s="1"/>
  <c r="H122" l="1"/>
  <c r="H124" s="1"/>
  <c r="G13" i="4" s="1"/>
  <c r="H13" s="1"/>
  <c r="F277" i="5"/>
  <c r="L277" s="1"/>
  <c r="K277"/>
  <c r="J174"/>
  <c r="L174" s="1"/>
  <c r="K174"/>
  <c r="L221"/>
  <c r="F225"/>
  <c r="L225" s="1"/>
  <c r="K225"/>
  <c r="F230"/>
  <c r="L230" s="1"/>
  <c r="K230"/>
  <c r="K52"/>
  <c r="F52"/>
  <c r="L52" s="1"/>
  <c r="F228"/>
  <c r="L228" s="1"/>
  <c r="K228"/>
  <c r="F299"/>
  <c r="K299"/>
  <c r="K25"/>
  <c r="F25"/>
  <c r="K178"/>
  <c r="F178"/>
  <c r="L178" s="1"/>
  <c r="F227"/>
  <c r="L227" s="1"/>
  <c r="K227"/>
  <c r="K20"/>
  <c r="F20"/>
  <c r="L20" s="1"/>
  <c r="F9"/>
  <c r="E7" i="4" s="1"/>
  <c r="K32"/>
  <c r="F32"/>
  <c r="L32" s="1"/>
  <c r="F226" i="5"/>
  <c r="L226" s="1"/>
  <c r="K226"/>
  <c r="K203"/>
  <c r="F203"/>
  <c r="L203" s="1"/>
  <c r="K129"/>
  <c r="F129"/>
  <c r="K112"/>
  <c r="F112"/>
  <c r="L112" s="1"/>
  <c r="K172"/>
  <c r="F172"/>
  <c r="L172" s="1"/>
  <c r="K111"/>
  <c r="F111"/>
  <c r="L111" s="1"/>
  <c r="F229"/>
  <c r="L229" s="1"/>
  <c r="K229"/>
  <c r="L147"/>
  <c r="K91"/>
  <c r="F91"/>
  <c r="L91" s="1"/>
  <c r="K160"/>
  <c r="F160"/>
  <c r="L160" s="1"/>
  <c r="K28"/>
  <c r="F28"/>
  <c r="L28" s="1"/>
  <c r="F293"/>
  <c r="L293" s="1"/>
  <c r="K293"/>
  <c r="K189"/>
  <c r="F189"/>
  <c r="L189" s="1"/>
  <c r="K90"/>
  <c r="F90"/>
  <c r="L90" s="1"/>
  <c r="K15" i="3"/>
  <c r="J15"/>
  <c r="K19" i="5"/>
  <c r="F19"/>
  <c r="K136"/>
  <c r="F136"/>
  <c r="K177"/>
  <c r="F177"/>
  <c r="L177" s="1"/>
  <c r="K207"/>
  <c r="F207"/>
  <c r="L207" s="1"/>
  <c r="F274"/>
  <c r="K274"/>
  <c r="K96"/>
  <c r="F96"/>
  <c r="L96" s="1"/>
  <c r="K68"/>
  <c r="F68"/>
  <c r="F300"/>
  <c r="L300" s="1"/>
  <c r="K300"/>
  <c r="K180"/>
  <c r="F180"/>
  <c r="L180" s="1"/>
  <c r="K179"/>
  <c r="F179"/>
  <c r="L179" s="1"/>
  <c r="H140"/>
  <c r="G15" i="4" s="1"/>
  <c r="H15" s="1"/>
  <c r="L68" i="5" l="1"/>
  <c r="K71"/>
  <c r="F71"/>
  <c r="L71" s="1"/>
  <c r="L136"/>
  <c r="L19"/>
  <c r="L21" s="1"/>
  <c r="F21"/>
  <c r="E8" i="4" s="1"/>
  <c r="I14" i="3"/>
  <c r="L15"/>
  <c r="F7" i="4"/>
  <c r="L25" i="5"/>
  <c r="L129"/>
  <c r="L130" s="1"/>
  <c r="F130"/>
  <c r="E14" i="4" s="1"/>
  <c r="K208" i="5"/>
  <c r="F208"/>
  <c r="L208" s="1"/>
  <c r="L274"/>
  <c r="L299"/>
  <c r="L301" s="1"/>
  <c r="F301"/>
  <c r="E31" i="4" s="1"/>
  <c r="K26" i="5" l="1"/>
  <c r="F26"/>
  <c r="K275"/>
  <c r="F275"/>
  <c r="J14" i="3"/>
  <c r="L14" s="1"/>
  <c r="E24" i="2" s="1"/>
  <c r="K14" i="3"/>
  <c r="F14" i="4"/>
  <c r="L14" s="1"/>
  <c r="K14"/>
  <c r="K31"/>
  <c r="F31"/>
  <c r="L31" s="1"/>
  <c r="J170" i="5"/>
  <c r="K170"/>
  <c r="F8" i="4"/>
  <c r="L8" s="1"/>
  <c r="K8"/>
  <c r="L26" i="5" l="1"/>
  <c r="L53" s="1"/>
  <c r="F53"/>
  <c r="E9" i="4" s="1"/>
  <c r="L275" i="5"/>
  <c r="L278" s="1"/>
  <c r="F278"/>
  <c r="E29" i="4" s="1"/>
  <c r="K109" i="5"/>
  <c r="F109"/>
  <c r="L109" s="1"/>
  <c r="K202"/>
  <c r="F202"/>
  <c r="F310"/>
  <c r="K310"/>
  <c r="K138"/>
  <c r="F138"/>
  <c r="K93"/>
  <c r="F93"/>
  <c r="L93" s="1"/>
  <c r="K205"/>
  <c r="F205"/>
  <c r="L205" s="1"/>
  <c r="J181"/>
  <c r="I18" i="4" s="1"/>
  <c r="J18" s="1"/>
  <c r="L170" i="5"/>
  <c r="K106"/>
  <c r="F106"/>
  <c r="K157"/>
  <c r="F157"/>
  <c r="F222"/>
  <c r="K222"/>
  <c r="K107"/>
  <c r="F107"/>
  <c r="L107" s="1"/>
  <c r="K158"/>
  <c r="F158"/>
  <c r="L158" s="1"/>
  <c r="K210"/>
  <c r="F210"/>
  <c r="L210" s="1"/>
  <c r="F290"/>
  <c r="K290"/>
  <c r="K139"/>
  <c r="F139"/>
  <c r="L139" s="1"/>
  <c r="K108"/>
  <c r="F108"/>
  <c r="L108" s="1"/>
  <c r="F206"/>
  <c r="K9" i="4" l="1"/>
  <c r="F9"/>
  <c r="L9" s="1"/>
  <c r="F29"/>
  <c r="L29" s="1"/>
  <c r="K29"/>
  <c r="K120" i="5"/>
  <c r="F120"/>
  <c r="L120" s="1"/>
  <c r="L290"/>
  <c r="L295" s="1"/>
  <c r="F295"/>
  <c r="E30" i="4" s="1"/>
  <c r="K122" i="5"/>
  <c r="F122"/>
  <c r="L122" s="1"/>
  <c r="L157"/>
  <c r="L310"/>
  <c r="L311" s="1"/>
  <c r="F311"/>
  <c r="E33" i="4" s="1"/>
  <c r="K159" i="5"/>
  <c r="F159"/>
  <c r="L159" s="1"/>
  <c r="K121"/>
  <c r="F121"/>
  <c r="L121" s="1"/>
  <c r="K194"/>
  <c r="F194"/>
  <c r="L194" s="1"/>
  <c r="K123"/>
  <c r="F123"/>
  <c r="L123" s="1"/>
  <c r="L106"/>
  <c r="K166"/>
  <c r="F166"/>
  <c r="K188"/>
  <c r="F188"/>
  <c r="L188" s="1"/>
  <c r="L222"/>
  <c r="L138"/>
  <c r="L140" s="1"/>
  <c r="F140"/>
  <c r="E15" i="4" s="1"/>
  <c r="L202" i="5"/>
  <c r="H206" l="1"/>
  <c r="K206"/>
  <c r="K119"/>
  <c r="F119"/>
  <c r="K152"/>
  <c r="F152"/>
  <c r="L152" s="1"/>
  <c r="K92"/>
  <c r="F92"/>
  <c r="L92" s="1"/>
  <c r="L162"/>
  <c r="F15" i="4"/>
  <c r="L15" s="1"/>
  <c r="K15"/>
  <c r="K89" i="5"/>
  <c r="F89"/>
  <c r="K33" i="4"/>
  <c r="F33"/>
  <c r="L33" s="1"/>
  <c r="K185" i="5"/>
  <c r="F185"/>
  <c r="L166"/>
  <c r="L181" s="1"/>
  <c r="F181"/>
  <c r="E18" i="4" s="1"/>
  <c r="K99" i="5"/>
  <c r="F99"/>
  <c r="L99" s="1"/>
  <c r="F223"/>
  <c r="K223"/>
  <c r="K98"/>
  <c r="F98"/>
  <c r="L98" s="1"/>
  <c r="K211"/>
  <c r="F211"/>
  <c r="L211" s="1"/>
  <c r="K30" i="4"/>
  <c r="F30"/>
  <c r="F162" i="5"/>
  <c r="E17" i="4" s="1"/>
  <c r="H212" i="5" l="1"/>
  <c r="G20" i="4" s="1"/>
  <c r="H20" s="1"/>
  <c r="G6" s="1"/>
  <c r="H6" s="1"/>
  <c r="G5" s="1"/>
  <c r="H5" s="1"/>
  <c r="L206" i="5"/>
  <c r="F124"/>
  <c r="E13" i="4" s="1"/>
  <c r="L119" i="5"/>
  <c r="L124" s="1"/>
  <c r="L30" i="4"/>
  <c r="E27"/>
  <c r="K193" i="5"/>
  <c r="F193"/>
  <c r="L193" s="1"/>
  <c r="L185"/>
  <c r="L89"/>
  <c r="L101" s="1"/>
  <c r="F101"/>
  <c r="E11" i="4" s="1"/>
  <c r="L223" i="5"/>
  <c r="F17" i="4"/>
  <c r="L17" s="1"/>
  <c r="K17"/>
  <c r="K186" i="5"/>
  <c r="F186"/>
  <c r="L186" s="1"/>
  <c r="F18" i="4"/>
  <c r="L18" s="1"/>
  <c r="K18"/>
  <c r="G7" i="3" l="1"/>
  <c r="H7" s="1"/>
  <c r="G6" s="1"/>
  <c r="H6" s="1"/>
  <c r="H48" i="4"/>
  <c r="F11"/>
  <c r="L11" s="1"/>
  <c r="K11"/>
  <c r="F224" i="5"/>
  <c r="K224"/>
  <c r="K27" i="4"/>
  <c r="F27"/>
  <c r="L27" s="1"/>
  <c r="J8" i="5"/>
  <c r="L8" s="1"/>
  <c r="K8"/>
  <c r="F13" i="4"/>
  <c r="L13" s="1"/>
  <c r="K13"/>
  <c r="L195" i="5"/>
  <c r="F195"/>
  <c r="E19" i="4" s="1"/>
  <c r="E8" i="2" l="1"/>
  <c r="E9" s="1"/>
  <c r="G5" i="3"/>
  <c r="H5" s="1"/>
  <c r="H27" s="1"/>
  <c r="F19" i="4"/>
  <c r="L19" s="1"/>
  <c r="K19"/>
  <c r="L224" i="5"/>
  <c r="L236" s="1"/>
  <c r="F236"/>
  <c r="E22" i="4" s="1"/>
  <c r="K204" i="5"/>
  <c r="F204"/>
  <c r="E12" i="2" l="1"/>
  <c r="E14" s="1"/>
  <c r="E10"/>
  <c r="E13"/>
  <c r="L204" i="5"/>
  <c r="F22" i="4"/>
  <c r="L22" s="1"/>
  <c r="K22"/>
  <c r="E16" i="2" l="1"/>
  <c r="E15"/>
  <c r="J6" i="5"/>
  <c r="K6"/>
  <c r="J7"/>
  <c r="L7" s="1"/>
  <c r="K7"/>
  <c r="K209" l="1"/>
  <c r="F209"/>
  <c r="K150"/>
  <c r="F150"/>
  <c r="J9"/>
  <c r="I7" i="4" s="1"/>
  <c r="L6" i="5"/>
  <c r="L9" s="1"/>
  <c r="K72"/>
  <c r="F72"/>
  <c r="J7" i="4" l="1"/>
  <c r="K7"/>
  <c r="L72" i="5"/>
  <c r="L73" s="1"/>
  <c r="F73"/>
  <c r="E10" i="4" s="1"/>
  <c r="L209" i="5"/>
  <c r="L212" s="1"/>
  <c r="F212"/>
  <c r="E20" i="4" s="1"/>
  <c r="K114" i="5"/>
  <c r="F114"/>
  <c r="L150"/>
  <c r="L153" s="1"/>
  <c r="F153"/>
  <c r="E16" i="4" s="1"/>
  <c r="F20" l="1"/>
  <c r="L20" s="1"/>
  <c r="K20"/>
  <c r="I6"/>
  <c r="J6" s="1"/>
  <c r="I5" s="1"/>
  <c r="J5" s="1"/>
  <c r="L7"/>
  <c r="F16"/>
  <c r="L16" s="1"/>
  <c r="K16"/>
  <c r="L114" i="5"/>
  <c r="L115" s="1"/>
  <c r="F115"/>
  <c r="E12" i="4" s="1"/>
  <c r="F10"/>
  <c r="K10"/>
  <c r="L10" l="1"/>
  <c r="J48"/>
  <c r="I7" i="3"/>
  <c r="J7" s="1"/>
  <c r="I6" s="1"/>
  <c r="J6" s="1"/>
  <c r="F12" i="4"/>
  <c r="L12" s="1"/>
  <c r="K12"/>
  <c r="I5" i="3" l="1"/>
  <c r="J5" s="1"/>
  <c r="J27" s="1"/>
  <c r="E11" i="2"/>
  <c r="E6" i="4"/>
  <c r="F6" l="1"/>
  <c r="K6"/>
  <c r="L6" l="1"/>
  <c r="E5"/>
  <c r="F5" l="1"/>
  <c r="K5"/>
  <c r="F48" l="1"/>
  <c r="L5"/>
  <c r="L48" s="1"/>
  <c r="E7" i="3"/>
  <c r="F7" l="1"/>
  <c r="K7"/>
  <c r="L7" l="1"/>
  <c r="E6"/>
  <c r="F6" l="1"/>
  <c r="K6"/>
  <c r="L6" l="1"/>
  <c r="E5"/>
  <c r="E4" i="2"/>
  <c r="E19" l="1"/>
  <c r="E17"/>
  <c r="E18"/>
  <c r="F5" i="3"/>
  <c r="K5"/>
  <c r="O17" i="2"/>
  <c r="O4"/>
  <c r="E7"/>
  <c r="N17"/>
  <c r="E20" l="1"/>
  <c r="L5" i="3"/>
  <c r="L27" s="1"/>
  <c r="F27"/>
  <c r="E21" i="2" l="1"/>
  <c r="E22" s="1"/>
  <c r="E23" s="1"/>
  <c r="E25" l="1"/>
  <c r="E26" l="1"/>
  <c r="E27" s="1"/>
  <c r="E29" s="1"/>
</calcChain>
</file>

<file path=xl/sharedStrings.xml><?xml version="1.0" encoding="utf-8"?>
<sst xmlns="http://schemas.openxmlformats.org/spreadsheetml/2006/main" count="3919" uniqueCount="1018">
  <si>
    <t>유리문, 12*1100*2100mm, 손보호, 투명, 강화유리문</t>
  </si>
  <si>
    <t>플로어힌지, KS3호, 105kg, 강화유리문(K-8300)</t>
  </si>
  <si>
    <t>도어클로저, K-630, KS3호, 표준형, 40∼60kg</t>
  </si>
  <si>
    <r>
      <rPr>
        <sz val="9"/>
        <color rgb="FF000000"/>
        <rFont val="Arial"/>
        <family val="2"/>
      </rPr>
      <t>[</t>
    </r>
    <r>
      <rPr>
        <sz val="9"/>
        <color rgb="FF000000"/>
        <rFont val="굴림"/>
        <family val="3"/>
        <charset val="129"/>
      </rPr>
      <t>총         공         사           비]</t>
    </r>
  </si>
  <si>
    <t>고장력볼트, F10T, M16*50mm</t>
  </si>
  <si>
    <t>철근콘크리트용봉강, 이형봉강(SD350/400), HD-16, 하치장상차도</t>
  </si>
  <si>
    <t>철근콘크리트용봉강, 이형봉강(SD350/400), HD-10, 하치장상차도</t>
  </si>
  <si>
    <t>0103035D06D519148D3F63F21343187D3F100CA0F72B</t>
  </si>
  <si>
    <t>레미콘, 서울 및 경기 일부지역, 25-24-15</t>
  </si>
  <si>
    <t>일반봉강, SS400, Φ19mm, 대리점상차도</t>
  </si>
  <si>
    <t>내화피복재, 뉴-하이코트, 1시간, 20mm</t>
  </si>
  <si>
    <t>레미콘, 서울 및 경기 일부지역, 25-18-12</t>
  </si>
  <si>
    <t>자기질타일, 석재타일, 300*300*15mm</t>
  </si>
  <si>
    <t>DRY WALL(STUD-□50*50)/ELEV면</t>
  </si>
  <si>
    <t>레미콘, 서울 및 경기 일부지역, 25-18-08</t>
  </si>
  <si>
    <t>진동기손료(전기식, 인력 무), 300m3 이상</t>
  </si>
  <si>
    <t>일반구조용압연강판, 10mm</t>
  </si>
  <si>
    <t>일반구조용압연강판, 12mm</t>
  </si>
  <si>
    <t>앵커볼트, M19*650mm</t>
  </si>
  <si>
    <t>0-7m이하, (3-4회)</t>
  </si>
  <si>
    <t>1/100회기준(인장)</t>
  </si>
  <si>
    <t>스터드볼트설치/자동용접</t>
  </si>
  <si>
    <t>정재하시험비(공인기관)</t>
  </si>
  <si>
    <t>케미컬앵커설치/자재포함</t>
  </si>
  <si>
    <t>Ø16∼19mm, 주기둥</t>
  </si>
  <si>
    <t>보통, 10ton 미만</t>
  </si>
  <si>
    <t>철골 가공 조립(적은 구조)</t>
  </si>
  <si>
    <t>일반구조용압연강판, 20mm</t>
  </si>
  <si>
    <t>화강석 두겁대(습식, 버너)</t>
  </si>
  <si>
    <t>케미컬앵커볼트설치/자재포함</t>
  </si>
  <si>
    <t>접착형점자블럭(점,선형)</t>
  </si>
  <si>
    <t>벽 , 노출 (T=2MM)</t>
  </si>
  <si>
    <t>기둥밑무수축고름모르타르</t>
  </si>
  <si>
    <t>화강석붙임(습식, 버너)</t>
  </si>
  <si>
    <t>베이스비드(홈내기) 설치</t>
  </si>
  <si>
    <t>비닐시트 깔기 - 전면접합</t>
  </si>
  <si>
    <t>강화유리, 투명, 6mm</t>
  </si>
  <si>
    <t>걸레받이용 페인트(재도장면)</t>
  </si>
  <si>
    <t>모르타르면, 2회(붓칠)</t>
  </si>
  <si>
    <t>벽, W15*H20*1.2t</t>
  </si>
  <si>
    <t>바탕만들기+걸레받이용 페인트</t>
  </si>
  <si>
    <t>THREAD BAR조립/설치</t>
  </si>
  <si>
    <t>0101  01.엘리베이터동</t>
  </si>
  <si>
    <t>백호0.7m3+래머80kg</t>
  </si>
  <si>
    <t>1)케이싱근입 및 천공</t>
  </si>
  <si>
    <t>Bearing Plate</t>
  </si>
  <si>
    <t>보통토사, 백호0.7m3</t>
  </si>
  <si>
    <t>EXP-#3000(1%)</t>
  </si>
  <si>
    <t>케이싱근입(압입식+타격식)</t>
  </si>
  <si>
    <t>토사, 다짐두께 30cm</t>
  </si>
  <si>
    <t>8"인치(Ø200천공)</t>
  </si>
  <si>
    <t>2)마이크로파일조립 및 설치</t>
  </si>
  <si>
    <t>자재운반비(소운반포함)</t>
  </si>
  <si>
    <t>PL-300*300*30T</t>
  </si>
  <si>
    <t>비             목</t>
  </si>
  <si>
    <t>작업설 ,부산물등(△)</t>
  </si>
  <si>
    <t>0102  폐기물처리비</t>
  </si>
  <si>
    <t>GB 9.5T*2겹 양면</t>
  </si>
  <si>
    <t>걸레받이 붙임 - 합성수지류</t>
  </si>
  <si>
    <t>010201  신축폐기물</t>
  </si>
  <si>
    <t>010101  건축공사</t>
  </si>
  <si>
    <t>T:125mm 부자재일체포함</t>
  </si>
  <si>
    <t>철강설, 고철, 작업설부산물</t>
  </si>
  <si>
    <t>도배 - 합판·석고보드면</t>
  </si>
  <si>
    <t>소형브레이커25kg,컷팅포함</t>
  </si>
  <si>
    <t>750*600*1100</t>
  </si>
  <si>
    <t>장애자용 승강기,1~4층용</t>
  </si>
  <si>
    <t>16톤압롤트럭, 30km</t>
  </si>
  <si>
    <t>010302  부출입구 공사</t>
  </si>
  <si>
    <t>GB 9.5T*2겹 한면</t>
  </si>
  <si>
    <t>경사로 핸드레인 설치공사</t>
  </si>
  <si>
    <t>010301  주출입구 공사</t>
  </si>
  <si>
    <t>0102  02.좁은계단</t>
  </si>
  <si>
    <t>접착식 점자블럭(점자,선형)</t>
  </si>
  <si>
    <t>경사로 핸드레일 설치공사</t>
  </si>
  <si>
    <t>700*600+1500</t>
  </si>
  <si>
    <t>장애인전용화장실 안내표지판</t>
  </si>
  <si>
    <t>장애인전용화장실 설치공사</t>
  </si>
  <si>
    <t>대변기 손잡이 세트(ABS)</t>
  </si>
  <si>
    <t>장애인주차안내표지판(벽부형)</t>
  </si>
  <si>
    <t>소변기 설치(광감시식)</t>
  </si>
  <si>
    <t>소변기 손잡이(ABS)</t>
  </si>
  <si>
    <t>화장실안내표지판(구슬형)</t>
  </si>
  <si>
    <t>고장력볼트, F10T, M20*50mm</t>
  </si>
  <si>
    <t>Ø12mm, L:110 / HY200</t>
  </si>
  <si>
    <t>Rolled shape, 60ton미만</t>
  </si>
  <si>
    <t>바닥, 포천석 30mm, 모르타르 30mm</t>
  </si>
  <si>
    <t>0102075D06D519138CAD7734137F1453BBC95CEC35AD</t>
  </si>
  <si>
    <t>0102035D06D51912824480A913F6136B03EA794A1FB1</t>
  </si>
  <si>
    <t>0102035D06D51912824480A913F6136B03EA794A1FB0</t>
  </si>
  <si>
    <t>0102035D06D51912824480A913F6136B03EA794A1FB7</t>
  </si>
  <si>
    <t>0102035D06D519138CAD4BF913A716E5AFE6E53093B5</t>
  </si>
  <si>
    <t>0101195D21A5EC738CC35A9A134116ADFAF99CB48D95</t>
  </si>
  <si>
    <t>0101175D21A5EC7B80232B4313041D39C7E4C1CF3F6C</t>
  </si>
  <si>
    <t>0101175D21A5EC7B80232BC013C11293E02DA19128C8</t>
  </si>
  <si>
    <t>0101175D21A5EC7B80232BC013C11293E02DA19128CF</t>
  </si>
  <si>
    <t>0101175D21A5EC7B8023344E13761CDEC6D5EBC11963</t>
  </si>
  <si>
    <t>0102035D06D519138CAD4BF913A716E5AFE6E53092AC</t>
  </si>
  <si>
    <t>0101155D06C570FC8279172913B9177D8C35F32C69A5</t>
  </si>
  <si>
    <t>0101175D06D519138CAD7734137F1453BBC95CEC35AD</t>
  </si>
  <si>
    <t>0101145D06D519148D3F63F213201EDD956B2D99900D</t>
  </si>
  <si>
    <t>0101145D06D519148D3F5193134A13B046F3E2960307</t>
  </si>
  <si>
    <t>0101125D06D519158F8EB76913C11B400CFAE125ABD4</t>
  </si>
  <si>
    <t>0101125D06D519158F8E949A134114DC7CA34D1A7732</t>
  </si>
  <si>
    <t>0101145D06D519148D3F63F213201EDD90EF723B81A9</t>
  </si>
  <si>
    <t>0101125D06C570FC8279D23A130616EAA9852972BB44</t>
  </si>
  <si>
    <t>0101125D06C570FC8279172913B9177CFFD29A700060</t>
  </si>
  <si>
    <t>0101125D06D519158F8E948913B715B055FEF3181ED7</t>
  </si>
  <si>
    <t>0101105D06C570FC8279172913B9177CF787C431D71F</t>
  </si>
  <si>
    <t>0101105D06D519178A767F9913751F198A4A482416D2</t>
  </si>
  <si>
    <t>0101125D06C570FC8279D23A130616EAA9852972B6C1</t>
  </si>
  <si>
    <t>0101085D06D5191181F0D0CF131318274149B88490CE</t>
  </si>
  <si>
    <t>0101065D06D5191181F0C650138912D4B403ADD37B22</t>
  </si>
  <si>
    <t>0101105D06D519178A767F9913751F198A4A4824131E</t>
  </si>
  <si>
    <t>0101055D06C570FC824C33DE136B12A23985300EDFB5</t>
  </si>
  <si>
    <t>0101055D06C570FC824C33DE136B12A23985300EDA31</t>
  </si>
  <si>
    <t>0101055D06C570FC824C33CD13EB151E5F983D6161E2</t>
  </si>
  <si>
    <t>0101055D06D51912824480BB139B115EC301DFAEC253</t>
  </si>
  <si>
    <t>0101055D06D5191282701B3213171598D25F3D6AF148</t>
  </si>
  <si>
    <t>0101055D06D5191282701B3213171598D25F3D6AF0A5</t>
  </si>
  <si>
    <t>0101055D06D5191282701B3213171598D25F3D6AF0A4</t>
  </si>
  <si>
    <t>0101055D06D5191282701B3213171598D25F3D6B9CA8</t>
  </si>
  <si>
    <t>0101055D06D5191282701B3213171598D25F3D6AF0A7</t>
  </si>
  <si>
    <t>0101055D79D58C6B8EE04D40136813F81FD3248A053A</t>
  </si>
  <si>
    <t>0101055D06D519168816AA3313B217106DAEEFDCFD9B</t>
  </si>
  <si>
    <t>0101055D06D519128244912A13A611E0690D52005840</t>
  </si>
  <si>
    <t>0101045D06D5191B80821CD013AD1857D273AB5AB682</t>
  </si>
  <si>
    <t>0101045D06D51912824480A913F6136B03EA794A1FB1</t>
  </si>
  <si>
    <t>0101045D06D51912824480A913F6136B03EA794A1FB0</t>
  </si>
  <si>
    <t>0101045D06D51912824480A913F6136B03EA794A1FB7</t>
  </si>
  <si>
    <t>0101045D06D519138CAD4BF913A716E5AFE6E53093B5</t>
  </si>
  <si>
    <t>0101045D06D519138CAD4BF913A716E5AFE6E53092AD</t>
  </si>
  <si>
    <t>0101055D06D519128244912A13A611E0690D52005847</t>
  </si>
  <si>
    <t>0101035A2A65D47A830EDDC713EE12EACAFB735CDA5A</t>
  </si>
  <si>
    <t>0101035A2A65D47A830EDDC713EE12EACAFB735CDA5B</t>
  </si>
  <si>
    <t>0101035A2A65D47A830EDDC713EE12EACAFB735CDA58</t>
  </si>
  <si>
    <t>0101035B9E353A1683437D8D13191D6DBEEF564E12A8</t>
  </si>
  <si>
    <t>0101035A2A65D47A830EDDC713EE12EACAFB735CD9BB</t>
  </si>
  <si>
    <t>0101035A2A65D47A830EDDC713EE12EACAFB735CD9BA</t>
  </si>
  <si>
    <t>0101035A2A65D47A830EDDC713EE12EACAFB735CD9B5</t>
  </si>
  <si>
    <t>0101035B9E353A1683437D8D13191D6DBEEF564E12AB</t>
  </si>
  <si>
    <t>0101035A2A65D47A830EDDC713EE12EACAFB735CD9B7</t>
  </si>
  <si>
    <t>0101035A2A65D47A830EDDC713EE12EACAFB735CD9B6</t>
  </si>
  <si>
    <t>0101035A2A65D47A830EDDC713EE12EACAFB735CD9B1</t>
  </si>
  <si>
    <t>0101035A2A65D47A830EDDC713EE12EACAFB735CD9B0</t>
  </si>
  <si>
    <t>0101035B9E353A1683437D8D13191D6DBEEF564E12AA</t>
  </si>
  <si>
    <t>0101035A2A65D47A830EDDC713EE12EACAFB735CD9B2</t>
  </si>
  <si>
    <t>0101035A2A65D47A830EDDC713EE12EACAFB735CD8A5</t>
  </si>
  <si>
    <t>0101035A2A65D47A830EDDC713EE12EACAFB735CD8A4</t>
  </si>
  <si>
    <t>0101035A2A65D47A830EDDC713EE12EACAFB735CD8AB</t>
  </si>
  <si>
    <t>0101035B9E353A1683437D8D13191D6DBEEF564E12AD</t>
  </si>
  <si>
    <t>0101035A2A65D47A830EDDC713EE12EACAFB735CD8A9</t>
  </si>
  <si>
    <t>0101035A2A65D47A830EDDC713EE12EACAFB735CD8A8</t>
  </si>
  <si>
    <t>0101035A2A65D47A830EDDC713EE12EACAFB735CD8AF</t>
  </si>
  <si>
    <t>0101035B9E353A1683437D8D13191D6DBEEF564E12AC</t>
  </si>
  <si>
    <t>0102075D21A5EC7B80232B4313041D39C7E4C1CF3F6C</t>
  </si>
  <si>
    <t>0101045D06D519138CAD4BF913A716E5AFE6E53092AC</t>
  </si>
  <si>
    <t>0101035B9E353A1683437D8D13191D6DBEEF564E12AF</t>
  </si>
  <si>
    <t>0102075D21A5EC7B80232BC013C11293E02DA19128CF</t>
  </si>
  <si>
    <t>0102095D21A5EC738CC35A9A134116ADFAF99CB48D95</t>
  </si>
  <si>
    <t>0103025D06D519148D3F63F21343187D3F100CA0F45B</t>
  </si>
  <si>
    <t>0103015D06D519148D3F63F21343187D3F100CA0F560</t>
  </si>
  <si>
    <t>0103015D06D519148D3F63F21343187D3F100CA0F566</t>
  </si>
  <si>
    <t>0103015D06D519148D3F63F21343187D3F100CA0F564</t>
  </si>
  <si>
    <t>0103015D06D519148D3F63F21343187D3F100CA0F56A</t>
  </si>
  <si>
    <t>0103015D06D519148D3F63F21343187D3F100CA0F45B</t>
  </si>
  <si>
    <t>0103015D06D519148D3F63F21343187D3F100CA0F45A</t>
  </si>
  <si>
    <t>0103025D06D519148D3F63F21343187D3F100CA0F459</t>
  </si>
  <si>
    <t>0103035D06D519148D3F63F21343187D3F100CA0F45A</t>
  </si>
  <si>
    <t>0103025D06D519148D3F63F21343187D3F100CA0F458</t>
  </si>
  <si>
    <t>0103025D06D519148D3F63F21343187D3F100CA0F45F</t>
  </si>
  <si>
    <t>0103035D06D519148D3F63F21343187D3F100CA0F453</t>
  </si>
  <si>
    <t>0103035D06D519148D3F63F21343187D3F100CA0F72F</t>
  </si>
  <si>
    <t>0103035D06D519148D3F63F21343187D3F100CA0F72D</t>
  </si>
  <si>
    <t>5D06D519148D3F63F21343187D3F100CA0F60B</t>
  </si>
  <si>
    <t>5D06D519148D3F63F21343187D3F100CA0F453</t>
  </si>
  <si>
    <t>5D06D519148D3F63F21343187D3F100CA0F60A</t>
  </si>
  <si>
    <t>5D06D519148D3F63F21343187D3F100CA0F608</t>
  </si>
  <si>
    <t>5D06D519148D3F63F21343187D3F100CA0F727</t>
  </si>
  <si>
    <t>5D06D519148D3F63F21343187D3F100CA0F72B</t>
  </si>
  <si>
    <t>5D06D519148D3F63F21343187D3F100CA0F729</t>
  </si>
  <si>
    <t>5D06D519148D3F63F21343187D3F100CA0F72F</t>
  </si>
  <si>
    <t>5D06D519148D3F63F21343187D3F100CA0F72D</t>
  </si>
  <si>
    <t>5D06D519148D3F63F21343187D3F100CA0F45F</t>
  </si>
  <si>
    <t>0101115A2A056CDC89B7ABF3137A1D44F807</t>
  </si>
  <si>
    <t>0101115A2A056CDF86FDBA8A132C1A438438</t>
  </si>
  <si>
    <t>0101115A2A056CDF86D2F3BA13CF18A64FF8</t>
  </si>
  <si>
    <t>0101105A2A852AB787D031EB13F01AA79608</t>
  </si>
  <si>
    <t>0101115A2A056CDF86FDBAC113D112A513F2</t>
  </si>
  <si>
    <t>0101105A2A85242D86862DD313EA1E1109E1</t>
  </si>
  <si>
    <t>0101105A2A85242D86862DFE13CC1983DBE5</t>
  </si>
  <si>
    <t>0101105A2A05675C84EBCA2E13CB1AEE048A</t>
  </si>
  <si>
    <t>0101105A2AD5AC4F85BBACF6132617FDA1B6</t>
  </si>
  <si>
    <t>0101105A2A35A3FC869F05CE1353181B6F5B</t>
  </si>
  <si>
    <t>0101185A2B350CE284298C4613ED1A066172</t>
  </si>
  <si>
    <t>5D06C570FC8279172913B9177CF787C431D71F</t>
  </si>
  <si>
    <t>5D06D519178A767F9913751F198A4A482416D2</t>
  </si>
  <si>
    <t>0101095A2AF5F8B58100ED82134D14404211</t>
  </si>
  <si>
    <t>0101095A2AF5F8B58100D3701348154A11AF</t>
  </si>
  <si>
    <t>0101095A2AF5FB098507A68B1389173A02E4</t>
  </si>
  <si>
    <t>0101095A2AF5FB098507A68B1389173A02E5</t>
  </si>
  <si>
    <t>0101095A2AF5F4DB866BDBCC132B12318DA3</t>
  </si>
  <si>
    <t>0101095A2AF5F1078C99B7D113E5189A8A8C</t>
  </si>
  <si>
    <t>0101085A2AA571388FCD509013A51DF6B829</t>
  </si>
  <si>
    <t>5D06D5191181F0D0CF131318274149B88490CE</t>
  </si>
  <si>
    <t>5D06D519178A767F9913751F198A4A4824131E</t>
  </si>
  <si>
    <t>0101075A2AA572C784484BFA1390155141CA</t>
  </si>
  <si>
    <t>0101075A2AA572C5899FFCB813FA15A77A83</t>
  </si>
  <si>
    <t>0101075A2AA572C5899FFCB813E91DAF5764</t>
  </si>
  <si>
    <t>0101075A2AA572C18390DE74130018B597FD</t>
  </si>
  <si>
    <t>0101065A2A154641828326BC133C1DA3D23B</t>
  </si>
  <si>
    <t>0101065A2A1555C685173E9113731CFF4632</t>
  </si>
  <si>
    <t>0101065A2A1555C685173E9113731D8619B8</t>
  </si>
  <si>
    <t>0101065A2A1555C685173E9113731EAD227B</t>
  </si>
  <si>
    <t>0101065A2A1555C685173E9113731FB30DC0</t>
  </si>
  <si>
    <t>0101065A2A1555C48A39B1AF138A130380CE</t>
  </si>
  <si>
    <t>0101065A2A1555C48A39B1AF138A13038382</t>
  </si>
  <si>
    <t>0101065A2A1555C48A3996D213551BE3B389</t>
  </si>
  <si>
    <t>0101065A2A1555C48A3996D213551BE3B035</t>
  </si>
  <si>
    <t>5D06D5191181F0C650138912D4B403ADD37B22</t>
  </si>
  <si>
    <t>5D06D519168816AA3313B217106DAEEFDCFD9B</t>
  </si>
  <si>
    <t>0101055A2A950893838EE9FA130E1A99EBBE</t>
  </si>
  <si>
    <t>0101055A2A950B668F1481BA13141B4B48B5</t>
  </si>
  <si>
    <t>320*505*325</t>
  </si>
  <si>
    <t>영유아용 거치대</t>
  </si>
  <si>
    <t>핸드레일 점자 표지판</t>
  </si>
  <si>
    <t>900*600,600</t>
  </si>
  <si>
    <t>2층 여자화장실</t>
  </si>
  <si>
    <t>자갈, 서울, 도착도, #467</t>
  </si>
  <si>
    <t>자갈, 서울, 도착도, #57</t>
  </si>
  <si>
    <t>010117  골    재    비</t>
  </si>
  <si>
    <t>모래, 서울, 세척사, 도착도</t>
  </si>
  <si>
    <t>010115  기  타  공  사</t>
  </si>
  <si>
    <t>백호1.0M3+압쇄기,컷팅포함</t>
  </si>
  <si>
    <t>010116  철  거  공  사</t>
  </si>
  <si>
    <t>DRY WALL(C-STUD)</t>
  </si>
  <si>
    <t>천장, 비닐벽지, 실크형, A급</t>
  </si>
  <si>
    <t>010114  수  장  공  사</t>
  </si>
  <si>
    <t>철근콘크리트벽 철거(30cm미만)</t>
  </si>
  <si>
    <t>벽, 비닐벽지, 실크형, A급</t>
  </si>
  <si>
    <t>굽도리, 향균 100*3.2t</t>
  </si>
  <si>
    <t>바탕만들기+수성페인트(롤러칠)</t>
  </si>
  <si>
    <t>내부, 3회, 1급, 기존벽지면</t>
  </si>
  <si>
    <t>붓칠, 2회, 석고보드면(올퍼티)</t>
  </si>
  <si>
    <t>010113  칠    공    사</t>
  </si>
  <si>
    <t>010109  방  수  공  사</t>
  </si>
  <si>
    <t>SSD01/01.엘리베이터동/방풍실</t>
  </si>
  <si>
    <t>피벗힌지, 80kg이하, K1200</t>
  </si>
  <si>
    <t>내벽, 18mm, 3.6m 이하</t>
  </si>
  <si>
    <t>010112  창호 및 유리공사</t>
  </si>
  <si>
    <t>바닥, W50*H60*1.5t</t>
  </si>
  <si>
    <t>M-BAR,H:1M미만,인서트유</t>
  </si>
  <si>
    <t>소규모 - 일 처리능력 10톤</t>
  </si>
  <si>
    <t>화강석붙임(건식/앵커, 버너)</t>
  </si>
  <si>
    <t>010110  금  속  공  사</t>
  </si>
  <si>
    <t>010111  미  장  공  사</t>
  </si>
  <si>
    <t>010108  타  일  공  사</t>
  </si>
  <si>
    <t>010106  조  적  공  사</t>
  </si>
  <si>
    <t>20m미만(m/t), 30ton미만</t>
  </si>
  <si>
    <t>강판용접(Rolled shape)</t>
  </si>
  <si>
    <t>일반구조용압연강판, 6.0mm</t>
  </si>
  <si>
    <t>일반구조용압연강판, 8.0mm</t>
  </si>
  <si>
    <t>010107  돌    공    사</t>
  </si>
  <si>
    <t>010105  철  골  공  사</t>
  </si>
  <si>
    <t>철근 현장가공 및 조립(일반건축)</t>
  </si>
  <si>
    <t>슬럼프 15 (50m3 미만/일)</t>
  </si>
  <si>
    <t>컨테이너형 가설건축물 - 창고</t>
  </si>
  <si>
    <t>슬럼프8-12 (50m3 미만/일)</t>
  </si>
  <si>
    <t>010103  토 및 지정공사</t>
  </si>
  <si>
    <t>Ø216-4.5T(STK=400)</t>
  </si>
  <si>
    <t>010104  철근콘크리트공사</t>
  </si>
  <si>
    <t>010102  가  설  공  사</t>
  </si>
  <si>
    <t>CASING(200A,일반구조용)</t>
  </si>
  <si>
    <t>조립식가설울타리/E.G.I철판</t>
  </si>
  <si>
    <t>010118  운    반    비</t>
  </si>
  <si>
    <t>잡석, 서울, 도착도, 지정용</t>
  </si>
  <si>
    <t>운반비(트레일러20톤+크레인10톤)</t>
  </si>
  <si>
    <t>010119  작 업 부 산 물</t>
  </si>
  <si>
    <t>혼합건설폐기물(소각 5%이하)</t>
  </si>
  <si>
    <t>건설폐기물상차·운반비-중간처리</t>
  </si>
  <si>
    <t>010201  가  설  공  사</t>
  </si>
  <si>
    <t>010120  건설폐기물처리비</t>
  </si>
  <si>
    <t>010202  토 및 지정공사</t>
  </si>
  <si>
    <t>010203  철근콘크리트공사</t>
  </si>
  <si>
    <t>010204  목    공    사</t>
  </si>
  <si>
    <t>010205  미  장  공  사</t>
  </si>
  <si>
    <t>010206  수  장  공  사</t>
  </si>
  <si>
    <t>010207  골    재    비</t>
  </si>
  <si>
    <t>010208  운    반    비</t>
  </si>
  <si>
    <t>010209  작 업 부 산 물</t>
  </si>
  <si>
    <t>0103  03.장애인편의시설</t>
  </si>
  <si>
    <t>기존 점자블록 철거(스텐피스)</t>
  </si>
  <si>
    <t>안내 촉지도(음성유도기 내장)</t>
  </si>
  <si>
    <t>경사로 설치공사(기존 경사로 철거)</t>
  </si>
  <si>
    <t>장애인주차안내표지판(스텐드형)</t>
  </si>
  <si>
    <t>010303  내부 화장실 공사</t>
  </si>
  <si>
    <t>010304  내부 기타 공사</t>
  </si>
  <si>
    <t>다기능 장애인 접수대 설치공사</t>
  </si>
  <si>
    <t>직   접    노   무   비</t>
  </si>
  <si>
    <t>기     계     경     비</t>
  </si>
  <si>
    <t>간   접    재   료   비</t>
  </si>
  <si>
    <t>간   접    노   무   비</t>
  </si>
  <si>
    <t>직   접    재   료   비</t>
  </si>
  <si>
    <t>챌판, 포천석 30mm, 모르타르 25mm</t>
  </si>
  <si>
    <t>포천석 300*30mm, 모르타르 30mm</t>
  </si>
  <si>
    <t>칼라, 15*15*15*15*1.0mm</t>
  </si>
  <si>
    <t>SD01/01.엘리베이터동/여직원숙직실</t>
  </si>
  <si>
    <t>0.900 x 2.100 = 1.890</t>
  </si>
  <si>
    <t>1.100 x 2.900 = 3.190</t>
  </si>
  <si>
    <t>폴리에틸렌필름, 두께, 0.03mm, 2겹</t>
  </si>
  <si>
    <t>[ 소               계 ]</t>
  </si>
  <si>
    <t>구         성        비</t>
  </si>
  <si>
    <t>0101135A2A9509B88166B177130A15B87CBC</t>
  </si>
  <si>
    <t>0101135A2A9509B88166B10C133212565D9A</t>
  </si>
  <si>
    <t>0101135A2A9509B88166B17713411FFA3CEB</t>
  </si>
  <si>
    <t>5D06D519148D3F5193134A13B046F3E2960307</t>
  </si>
  <si>
    <t>5D06D519148D3F63F213201EDD956B2D99900D</t>
  </si>
  <si>
    <t>5D06D519148D3F63F213201EDD90EF723B81A9</t>
  </si>
  <si>
    <t>0101145A2A8520B382850073136610E9B194</t>
  </si>
  <si>
    <t>0101145A2A85227A80FA70D3134211EE4E39</t>
  </si>
  <si>
    <t>0101145A2A8528868AD041CE13591552A74F</t>
  </si>
  <si>
    <t>0101145A2A85215988D3E325137E11CA1169</t>
  </si>
  <si>
    <t>0101145A2A85215988D38A9213B419D63729</t>
  </si>
  <si>
    <t>0101145A2A8520B382850073136610E9BF72</t>
  </si>
  <si>
    <t>0101145A2A8520B382850073136610E9BE6D</t>
  </si>
  <si>
    <t>0101145A2A85227E8E92847413F917640AA0</t>
  </si>
  <si>
    <t>0101145A2A8527E28F6D075113F415D0FDB6</t>
  </si>
  <si>
    <t>5D06C570FC8279172913B9177D8C35F32C69A5</t>
  </si>
  <si>
    <t>0101145A2A85215E80E50E2413571FD56F70</t>
  </si>
  <si>
    <t>5D06D519138CAD7734137F1453BBC95CEC35AD</t>
  </si>
  <si>
    <t>0101165A2B6540CD82690F8413D41F83163D</t>
  </si>
  <si>
    <t>0101165A2B6540CE8C85A05D131B1610A142</t>
  </si>
  <si>
    <t>0101165A2B6540CF8D053323137F1C98C8A2</t>
  </si>
  <si>
    <t>0101165A2B6540CF8D327ACA13D4151C7BB2</t>
  </si>
  <si>
    <t>0101165A2B6540C48C7DA98D13B81B8A361B</t>
  </si>
  <si>
    <t>0101165A2B6540C48C7DA98D13B81B8A361E</t>
  </si>
  <si>
    <t>0101165A2B6540C48C7DA98D13B81B8FB810</t>
  </si>
  <si>
    <t>0101165A2B6540C48C7DA98D13B81B8FB81D</t>
  </si>
  <si>
    <t>0101165A2B6540C48C7DA98D13B81B8FB93B</t>
  </si>
  <si>
    <t>0101165A2B6540C48C7DA98D13B81B8FBD96</t>
  </si>
  <si>
    <t>0101165A2B6540C48C7DA98D13B81B8FBEBD</t>
  </si>
  <si>
    <t>0101165A2B6540C48C7DA98D13B81B8FBF44</t>
  </si>
  <si>
    <t>0101165A2B6540C48C7DA98D13B81B8E9064</t>
  </si>
  <si>
    <t>0101165A2B6540C48C7DA98D13B81B8E9061</t>
  </si>
  <si>
    <t>0101165A2B6540C48C7DA98D13B81B8E94DF</t>
  </si>
  <si>
    <t>5D21A5EC7B80232BC013C11293E02DA19128CF</t>
  </si>
  <si>
    <t>5D21A5EC7B80232B4313041D39C7E4C1CF3F6C</t>
  </si>
  <si>
    <t>5D21A5EC7B80232BC013C11293E02DA19128C8</t>
  </si>
  <si>
    <t>5D21A5EC7B8023344E13761CDEC6D5EBC11963</t>
  </si>
  <si>
    <t>철근콘크리트바닥 철거</t>
  </si>
  <si>
    <t>벽돌 및 불럭벽 철거</t>
  </si>
  <si>
    <t>석고보드 철거(천장)</t>
  </si>
  <si>
    <t>해체재 재사용 안 함</t>
  </si>
  <si>
    <t>방습필름 - 바닥</t>
  </si>
  <si>
    <t>라왕,60*100</t>
  </si>
  <si>
    <t>비닐시트, 3.0mm</t>
  </si>
  <si>
    <t>열경화성수지천장재</t>
  </si>
  <si>
    <t>외부, 3회, 1급</t>
  </si>
  <si>
    <t>수성페인트(롤러칠)</t>
  </si>
  <si>
    <t>본타일(재도장면)</t>
  </si>
  <si>
    <t>걸레받이용 페인트칠</t>
  </si>
  <si>
    <t>철재면, 2회. 1급</t>
  </si>
  <si>
    <t>유성페인트(붓칠)</t>
  </si>
  <si>
    <t>철재면, 1회, 1종</t>
  </si>
  <si>
    <t>녹막이페인트(붓칠)</t>
  </si>
  <si>
    <t>발포우레탄 충전</t>
  </si>
  <si>
    <t>창문틀 주위 충전</t>
  </si>
  <si>
    <t>유리끼우기 - 판유리</t>
  </si>
  <si>
    <t>5*5, 실리콘</t>
  </si>
  <si>
    <t>강재문, 재료비 별도</t>
  </si>
  <si>
    <t>도어핸들, 스테인리스</t>
  </si>
  <si>
    <t>바닥,철거부분시공면</t>
  </si>
  <si>
    <t>바닥, 60mm</t>
  </si>
  <si>
    <t>외벽, 18mm</t>
  </si>
  <si>
    <t>AL몰딩설(W형)</t>
  </si>
  <si>
    <t>알루미늄재료분리대</t>
  </si>
  <si>
    <t>스테인리스재료분리대</t>
  </si>
  <si>
    <t>AL, H=10mm</t>
  </si>
  <si>
    <t>재</t>
  </si>
  <si>
    <t>시공도</t>
  </si>
  <si>
    <t>매</t>
  </si>
  <si>
    <t>천매</t>
  </si>
  <si>
    <t>저층</t>
  </si>
  <si>
    <t>일</t>
  </si>
  <si>
    <t>kg</t>
  </si>
  <si>
    <t>조</t>
  </si>
  <si>
    <t>대</t>
  </si>
  <si>
    <t>내벽</t>
  </si>
  <si>
    <t>본타일</t>
  </si>
  <si>
    <t>유리문</t>
  </si>
  <si>
    <t>*</t>
  </si>
  <si>
    <t>계</t>
  </si>
  <si>
    <t>가</t>
  </si>
  <si>
    <t>노무비</t>
  </si>
  <si>
    <t>경</t>
  </si>
  <si>
    <t>원</t>
  </si>
  <si>
    <t>사</t>
  </si>
  <si>
    <t>×</t>
  </si>
  <si>
    <t>공</t>
  </si>
  <si>
    <t>무</t>
  </si>
  <si>
    <t>노</t>
  </si>
  <si>
    <t>료</t>
  </si>
  <si>
    <t>비</t>
  </si>
  <si>
    <t>순</t>
  </si>
  <si>
    <t>M2</t>
  </si>
  <si>
    <t>일반</t>
  </si>
  <si>
    <t>톱밥</t>
  </si>
  <si>
    <t>철골조</t>
  </si>
  <si>
    <t>EA</t>
  </si>
  <si>
    <t>특수강</t>
  </si>
  <si>
    <t>m</t>
  </si>
  <si>
    <t>M3</t>
  </si>
  <si>
    <t>적용율</t>
  </si>
  <si>
    <t>자재</t>
  </si>
  <si>
    <t>단산</t>
  </si>
  <si>
    <t>일위</t>
  </si>
  <si>
    <t>설정</t>
  </si>
  <si>
    <t>변수</t>
  </si>
  <si>
    <t>식</t>
  </si>
  <si>
    <t>철강설</t>
  </si>
  <si>
    <t>6</t>
  </si>
  <si>
    <t>잡석</t>
  </si>
  <si>
    <t>자갈</t>
  </si>
  <si>
    <t>모래</t>
  </si>
  <si>
    <t>건재상</t>
  </si>
  <si>
    <t>시멘트</t>
  </si>
  <si>
    <t>바닥</t>
  </si>
  <si>
    <t>㎡</t>
  </si>
  <si>
    <t>M</t>
  </si>
  <si>
    <t>F</t>
  </si>
  <si>
    <t>T</t>
  </si>
  <si>
    <t>개소</t>
  </si>
  <si>
    <t>중력식</t>
  </si>
  <si>
    <t>01</t>
  </si>
  <si>
    <t/>
  </si>
  <si>
    <t>소모품</t>
  </si>
  <si>
    <t>기계</t>
  </si>
  <si>
    <t>개</t>
  </si>
  <si>
    <t>ton</t>
  </si>
  <si>
    <t>㎥</t>
  </si>
  <si>
    <t>TON</t>
  </si>
  <si>
    <t>레미콘</t>
  </si>
  <si>
    <t>회</t>
  </si>
  <si>
    <t>추레라</t>
  </si>
  <si>
    <t>10mm×10mm</t>
  </si>
  <si>
    <t>보호모르타르 / 벽</t>
  </si>
  <si>
    <t>보호모르타르 / 바닥</t>
  </si>
  <si>
    <t>콘크리트면, 18mm</t>
  </si>
  <si>
    <t>시멘트 액체방수</t>
  </si>
  <si>
    <t>벽, 200각이상</t>
  </si>
  <si>
    <t>콘크리트면, 30mm</t>
  </si>
  <si>
    <t>알루미늄 시트패널</t>
  </si>
  <si>
    <t>평판 T=3 불소수지</t>
  </si>
  <si>
    <t>300*300*7</t>
  </si>
  <si>
    <t>알루미늄두겁후레싱</t>
  </si>
  <si>
    <t>W:402*3T</t>
  </si>
  <si>
    <t>#8 -150*150</t>
  </si>
  <si>
    <t>와이어메시 깔기</t>
  </si>
  <si>
    <t>벽, 포천석 30mm</t>
  </si>
  <si>
    <t>철근콘크리트인방</t>
  </si>
  <si>
    <t>1.0B 벽돌쌓기</t>
  </si>
  <si>
    <t>0.5B 벽돌쌓기</t>
  </si>
  <si>
    <t>유성페인트/철골</t>
  </si>
  <si>
    <t>녹막이페인트/철골</t>
  </si>
  <si>
    <t>20본/t 미만</t>
  </si>
  <si>
    <t>고장력볼트 본조입</t>
  </si>
  <si>
    <t>앵커 볼트 설치</t>
  </si>
  <si>
    <t>트럭크레인(15톤)</t>
  </si>
  <si>
    <t>일반봉강 - 서울</t>
  </si>
  <si>
    <t>일반구조용압연강판</t>
  </si>
  <si>
    <t>일반구조용각형강관</t>
  </si>
  <si>
    <t>[마이크로파일]</t>
  </si>
  <si>
    <t>H:150*1.5mm</t>
  </si>
  <si>
    <t>콘크리트 스토퍼</t>
  </si>
  <si>
    <t>10층이하(자재별도)</t>
  </si>
  <si>
    <t>데크플레이트설치</t>
  </si>
  <si>
    <t>콘크리트 치핑(건축)</t>
  </si>
  <si>
    <t>거푸집/보통마감</t>
  </si>
  <si>
    <t>철근콘크리트타설</t>
  </si>
  <si>
    <t>무근콘크리트타설</t>
  </si>
  <si>
    <t>철근콘크리트용봉강</t>
  </si>
  <si>
    <t>케이싱+파일자재</t>
  </si>
  <si>
    <t>장비운반비(1대기준)</t>
  </si>
  <si>
    <t>크로라드릴+콤프레샤</t>
  </si>
  <si>
    <t>LOCK NUT</t>
  </si>
  <si>
    <t>Ø16(P.E호수)</t>
  </si>
  <si>
    <t>그라우팅 주입호수</t>
  </si>
  <si>
    <t>혼화제(팽창제)</t>
  </si>
  <si>
    <t>1종포틀랜드+하차포함</t>
  </si>
  <si>
    <t>장비(크레인)+인력</t>
  </si>
  <si>
    <t>CENTRALIZER</t>
  </si>
  <si>
    <t>Ø65(set)용</t>
  </si>
  <si>
    <t>THREAD BAR</t>
  </si>
  <si>
    <t>Ø65(500MPa)</t>
  </si>
  <si>
    <t>천공(매립층~풍화토)</t>
  </si>
  <si>
    <t>200A(사장용)</t>
  </si>
  <si>
    <t>되메우고 다지기</t>
  </si>
  <si>
    <t>석재면,타일보양</t>
  </si>
  <si>
    <t>측량 및 검측비</t>
  </si>
  <si>
    <t>비계다리 (강관)</t>
  </si>
  <si>
    <t>외부쌍줄비계(강관)</t>
  </si>
  <si>
    <t>H=2.4, 3개월</t>
  </si>
  <si>
    <t>원가계산서 연결금액</t>
  </si>
  <si>
    <t>합      계</t>
  </si>
  <si>
    <t>경      비</t>
  </si>
  <si>
    <t>규      격</t>
  </si>
  <si>
    <t>품      명</t>
  </si>
  <si>
    <t>공 종 별 집 계 표</t>
  </si>
  <si>
    <t>0103035D06D519148D3F63F21343187D3F100CA0F729</t>
  </si>
  <si>
    <t>0103035D06D519148D3F63F21343187D3F100CA0F727</t>
  </si>
  <si>
    <t>0103045D06D519148D3F63F21343187D3F100CA0F45A</t>
  </si>
  <si>
    <t>0103035D06D519148D3F63F21343187D3F100CA0F608</t>
  </si>
  <si>
    <t>0103045D06D519148D3F63F21343187D3F100CA0F60A</t>
  </si>
  <si>
    <t>0103045D06D519148D3F63F21343187D3F100CA0F60B</t>
  </si>
  <si>
    <t>포</t>
  </si>
  <si>
    <t>㎏</t>
  </si>
  <si>
    <t>수량</t>
  </si>
  <si>
    <t>단위</t>
  </si>
  <si>
    <t>5B9E353A1683437D8D13191D6DBEEF564E12AA</t>
  </si>
  <si>
    <t>5A2A65D47A830EDDC713EE12EACAFB735CD9B2</t>
  </si>
  <si>
    <t>5A2A65D47A830EDDC713EE12EACAFB735CD8A5</t>
  </si>
  <si>
    <t>5A2A65D47A830EDDC713EE12EACAFB735CD8A4</t>
  </si>
  <si>
    <t>5A2A65D47A830EDDC713EE12EACAFB735CD8AB</t>
  </si>
  <si>
    <t>5B9E353A1683437D8D13191D6DBEEF564E12AD</t>
  </si>
  <si>
    <t>5A2A65D47A830EDDC713EE12EACAFB735CD8A9</t>
  </si>
  <si>
    <t>5A2A65D47A830EDDC713EE12EACAFB735CD8A8</t>
  </si>
  <si>
    <t>5A2A65D47A830EDDC713EE12EACAFB735CD8AF</t>
  </si>
  <si>
    <t>5B9E353A1683437D8D13191D6DBEEF564E12AC</t>
  </si>
  <si>
    <t>0101035A2A45892F8E405B8A135C17008FAC</t>
  </si>
  <si>
    <t>0101035A2A55EC2B8446FB4213F211C477D6</t>
  </si>
  <si>
    <t>0101035A2A55EB0288ED739213521760E8A4</t>
  </si>
  <si>
    <t>0101035A2A55ED3088A74220136A13F74894</t>
  </si>
  <si>
    <t>0101025A2A65D1B4842C8A94131513506B5A</t>
  </si>
  <si>
    <t>0101025A2A65D1B4842C8A94131513506D08</t>
  </si>
  <si>
    <t>0101025A2AA5713A8AC7FC641342168C5CE0</t>
  </si>
  <si>
    <t>0101025A2A35A7548C52B3FF139B17C2384E</t>
  </si>
  <si>
    <t>0101025A2A65D1B78101F66113091EA5A80E</t>
  </si>
  <si>
    <t>0101025A2A65D1B4846A404513D81EDB691E</t>
  </si>
  <si>
    <t>0101025A2A65D4088800933713761D35541F</t>
  </si>
  <si>
    <t>0101025A2A65D4088800932513161A5E9B18</t>
  </si>
  <si>
    <t>0101015A2A65D40A849199BF13CC17FA2197</t>
  </si>
  <si>
    <t>0101015A2A65D7DD8C4542F6137515A44D52</t>
  </si>
  <si>
    <t>0101015A2A65D7DD8C72F385134F1CCE7A68</t>
  </si>
  <si>
    <t>5B9E353A1683437D8D13191D6DBEEF564E12AF</t>
  </si>
  <si>
    <t>5A2A65D47A830EDDC713EE12EACAFB735CD9B0</t>
  </si>
  <si>
    <t>5A2A65D47A830EDDC713EE12EACAFB735CD9B1</t>
  </si>
  <si>
    <t>5A2A65D47A830EDDC713EE12EACAFB735CD9B6</t>
  </si>
  <si>
    <t>5A2A65D47A830EDDC713EE12EACAFB735CD9B7</t>
  </si>
  <si>
    <t>5B9E353A1683437D8D13191D6DBEEF564E12AB</t>
  </si>
  <si>
    <t>5A2A65D47A830EDDC713EE12EACAFB735CD9B5</t>
  </si>
  <si>
    <t>5A2A65D47A830EDDC713EE12EACAFB735CD9BA</t>
  </si>
  <si>
    <t>0101115A2A056CDC8994D4A6138A1A976A44</t>
  </si>
  <si>
    <t>5D06C570FC8279D23A130616EAA9852972B6C1</t>
  </si>
  <si>
    <t>0101125A2AB55645837B7E4F13901823FDE0</t>
  </si>
  <si>
    <t>0101125A2AB55645837B7E4F13901823FDE2</t>
  </si>
  <si>
    <t>5D06D519158F8E948913B715B055FEF3181ED7</t>
  </si>
  <si>
    <t>5D06C570FC8279D23A130616EAA9852972BB44</t>
  </si>
  <si>
    <t>0101125A2AB551C28D337078135E1A08611B</t>
  </si>
  <si>
    <t>5D06C570FC8279172913B9177CFFD29A700060</t>
  </si>
  <si>
    <t>0101125A2AB551C18CEF3E8413FB1554C1D7</t>
  </si>
  <si>
    <t>5D06D519158F8E949A134114DC7CA34D1A7732</t>
  </si>
  <si>
    <t>0101125A2AB551C28D68D31C13621646ABFA</t>
  </si>
  <si>
    <t>5D06D519158F8EB76913C11B400CFAE125ABD4</t>
  </si>
  <si>
    <t>불연천장재, SF-1200, M-Bar용, 12*300*600mm</t>
  </si>
  <si>
    <t>0101125A2AF5F4DB866BE47013F71FED62DB</t>
  </si>
  <si>
    <t>0101125A2AB5503C86B4688913721C006957</t>
  </si>
  <si>
    <t>0101125A2AB551C78573F7A013B5114D94E8</t>
  </si>
  <si>
    <t>0101125A2AB551C78573E53613101FDDE209</t>
  </si>
  <si>
    <t>0101135A2A950B668F1481BA132512BC90A4</t>
  </si>
  <si>
    <t>0101135A2A950893838EE9A213091A0749FA</t>
  </si>
  <si>
    <t>0101135A2A9509BB8EA83D641398185E6AA0</t>
  </si>
  <si>
    <t>0101135A2A95089180DA36C5130D1706DE21</t>
  </si>
  <si>
    <t>0101135A2A95089180DA36C5130D1706DFCA</t>
  </si>
  <si>
    <t>0101135A2A9509B88166B177130A15B87CB8</t>
  </si>
  <si>
    <t>0101135A2A9509B88166B177130A15B87CBA</t>
  </si>
  <si>
    <t>0102015A2A65D1B4846A404513D81EDB691E</t>
  </si>
  <si>
    <t>5D21A5EC738CC35A9A134116ADFAF99CB48D95</t>
  </si>
  <si>
    <t>0101205A2A65D1B7813D3E8213CC1F60C4E3</t>
  </si>
  <si>
    <t>0101205A2A65D1B7813D3EBE131518948804</t>
  </si>
  <si>
    <t>0101205A2A65D1B7813D2C1013241A112BC2</t>
  </si>
  <si>
    <t>0102015A2A65D1B78101F66113091EA5A80E</t>
  </si>
  <si>
    <t>0102015A2A35A7548C52B3FF139B17C2384E</t>
  </si>
  <si>
    <t>0101185A2B350CE284298C4613ED1857FE78</t>
  </si>
  <si>
    <t>0102025A2A55ED3088A74220136A13F74894</t>
  </si>
  <si>
    <t>0102025A2A55EB0288ED739213521760E8A4</t>
  </si>
  <si>
    <t>0102025A2A45892F8E405B8A135C17008FAC</t>
  </si>
  <si>
    <t>0102025A2A55EC2B8446FB4213F211C477D6</t>
  </si>
  <si>
    <t>0102035A2A35A3F98940CB9E137118F17385</t>
  </si>
  <si>
    <t>0102035A2A35A7568F21D9B613BA19DE3B10</t>
  </si>
  <si>
    <t>0102035A2A35A7558EB2CE9113C912E0ACB6</t>
  </si>
  <si>
    <t>0102035A2A35A02681DAD43F13C510B5724E</t>
  </si>
  <si>
    <t>0102035A2A35A7508680F29313FA1AED4C0C</t>
  </si>
  <si>
    <t>0102035A2A35A0208F4E9FED1354159A3D7D</t>
  </si>
  <si>
    <t>0102035A2A35B30086C731E0135B12DFB7CB</t>
  </si>
  <si>
    <t>0102035A2A25B8C48FFCE283133814ABCA43</t>
  </si>
  <si>
    <t>0102045A2A65D1B4842C8A94131513506D08</t>
  </si>
  <si>
    <t>0102045A2A65D1B4842C8A94131513506B5A</t>
  </si>
  <si>
    <t>0102065A2A8527E28F6D075113F415D0FDB6</t>
  </si>
  <si>
    <t>0102055A2A056CDC8994D4A6138A1A976A4C</t>
  </si>
  <si>
    <t>0102085A2B350CE284298C4613ED1857FE78</t>
  </si>
  <si>
    <t>5D06D519148D3F63F21343187D3F100CA0F560</t>
  </si>
  <si>
    <t>5D06D519148D3F63F21343187D3F100CA0F566</t>
  </si>
  <si>
    <t>5D06D519148D3F63F21343187D3F100CA0F459</t>
  </si>
  <si>
    <t>5D06D519148D3F63F21343187D3F100CA0F458</t>
  </si>
  <si>
    <t>5D06D519148D3F63F21343187D3F100CA0F45A</t>
  </si>
  <si>
    <t>5D06D519148D3F63F21343187D3F100CA0F56A</t>
  </si>
  <si>
    <t>5D06D519148D3F63F21343187D3F100CA0F45B</t>
  </si>
  <si>
    <t>5D06D519148D3F63F21343187D3F100CA0F564</t>
  </si>
  <si>
    <t>5A2A65D47A830EDDC713EE12EACAFB735CD9BB</t>
  </si>
  <si>
    <t>5B9E353A1683437D8D13191D6DBEEF564E12A8</t>
  </si>
  <si>
    <t>5A2A65D47A830EDDC713EE12EACAFB735CDA58</t>
  </si>
  <si>
    <t>5A2A65D47A830EDDC713EE12EACAFB735CDA5B</t>
  </si>
  <si>
    <t>5A2A65D47A830EDDC713EE12EACAFB735CDA5A</t>
  </si>
  <si>
    <t>5D06D51912824480A913F6136B03EA794A1FB7</t>
  </si>
  <si>
    <t>0101035A2A458CE284163823137E188991A3</t>
  </si>
  <si>
    <t>5D06D519138CAD4BF913A716E5AFE6E53092AC</t>
  </si>
  <si>
    <t>5D06D519138CAD4BF913A716E5AFE6E53092AD</t>
  </si>
  <si>
    <t>5D06D519138CAD4BF913A716E5AFE6E53093B5</t>
  </si>
  <si>
    <t>5D06D51912824480A913F6136B03EA794A1FB0</t>
  </si>
  <si>
    <t>5D06D51912824480A913F6136B03EA794A1FB1</t>
  </si>
  <si>
    <t>건설용거푸집, 덱플레이트(트러스), A1형(상부D10/하부D7*2)</t>
  </si>
  <si>
    <t>0101045A2A35A7558EB2CE9113C912E0ACB6</t>
  </si>
  <si>
    <t>0101045A2A35A7568F21D9B613BA19DE3B10</t>
  </si>
  <si>
    <t>0101045A2A35A02681DAD43F13C510B5724E</t>
  </si>
  <si>
    <t>0101045A2A35A0208F4E9FED1354159A3D7D</t>
  </si>
  <si>
    <t>0101045A2A35A3F98940CB9E137118F17385</t>
  </si>
  <si>
    <t>0101045A2A35B30086C731E0135B12DFB7CB</t>
  </si>
  <si>
    <t>0101045A2A25B8C48FFCE283133814ABCA43</t>
  </si>
  <si>
    <t>5D06D5191B80821CD013AD1857D273AB5AB682</t>
  </si>
  <si>
    <t>H빔, SS400, 200*100*5.5*8.0mm, 대리점상차도</t>
  </si>
  <si>
    <t>0101045A2A25BCBE8406609F13BB16FB5708</t>
  </si>
  <si>
    <t>0101045A2A852B5D8C2378A113B217938AD3</t>
  </si>
  <si>
    <t>5D06D519128244912A13A611E0690D52005847</t>
  </si>
  <si>
    <t>H빔, SS400, 200*200*8.0*12.0mm, 대리점상차도</t>
  </si>
  <si>
    <t>5D06D519128244912A13A611E0690D52005840</t>
  </si>
  <si>
    <t>5D06D5191282701B3213171598D25F3D6AF0A7</t>
  </si>
  <si>
    <t>5D79D58C6B8EE04D40136813F81FD3248A053A</t>
  </si>
  <si>
    <t>5D06D5191282701B3213171598D25F3D6B9CA8</t>
  </si>
  <si>
    <t>5D06D5191282701B3213171598D25F3D6AF0A4</t>
  </si>
  <si>
    <t>5D06D5191282701B3213171598D25F3D6AF0A5</t>
  </si>
  <si>
    <t>5D06D5191282701B3213171598D25F3D6AF148</t>
  </si>
  <si>
    <t>5D06C570FC824C33CD13EB151E5F983D6161E2</t>
  </si>
  <si>
    <t>5D06D51912824480BB139B115EC301DFAEC253</t>
  </si>
  <si>
    <t>5D06C570FC824C33DE136B12A23985300EDA31</t>
  </si>
  <si>
    <t>5D06C570FC824C33DE136B12A23985300EDFB5</t>
  </si>
  <si>
    <t>0101075A2AA572C38EB032AC13E010544311</t>
  </si>
  <si>
    <t>0101055A2A65D63A879DE3AB13A61B418DE2</t>
  </si>
  <si>
    <t>0101055A2A25B8C48FFCE283133814ABCA46</t>
  </si>
  <si>
    <t>0101055A2A25B8C48FFCE283132F1C66C115</t>
  </si>
  <si>
    <t>0101055A2A25B8C48FE27E1E13C4144919B3</t>
  </si>
  <si>
    <t>0101055A2A25B9EA8E0C10A81357177A73FC</t>
  </si>
  <si>
    <t>0101055A2A25BF7280546AAF133F169FF319</t>
  </si>
  <si>
    <t>0101055A2A25BF72807754BD135E1D139289</t>
  </si>
  <si>
    <t>0101055A2A25BF7A85DEFDDF135D16283D80</t>
  </si>
  <si>
    <t>0101055A2A25BF7A85CC605D138013ECB4D0</t>
  </si>
  <si>
    <t>5A2A056CDC8994D4A6138A1A976A4C</t>
  </si>
  <si>
    <t>D45mm(0.75kw), 철근구조물, S=15cm</t>
  </si>
  <si>
    <t>5A2A65D1B7813D2C1013241A112BC2</t>
  </si>
  <si>
    <t>5A2A65D1B7813D3E8213CC1F60C4E3</t>
  </si>
  <si>
    <t>5A2A65D1B7813D3EBE131518948804</t>
  </si>
  <si>
    <t>5A2A35A7508680F29313FA1AED4C0C</t>
  </si>
  <si>
    <t>5A2B350CE284298C4613ED1857FE78</t>
  </si>
  <si>
    <t>5A2B350CE284298C4613ED1A066172</t>
  </si>
  <si>
    <t>5A2A35A02681DAD43F13C510B5724E</t>
  </si>
  <si>
    <t>5A2A35A7558EB2CE9113C912E0ACB6</t>
  </si>
  <si>
    <t>5A2A458CE284163823137E188991A3</t>
  </si>
  <si>
    <t>5A2A55EC2B8446FB4213F211C477D6</t>
  </si>
  <si>
    <t>5A2A45892F8E405B8A135C17008FAC</t>
  </si>
  <si>
    <t>5A2A55ED3088A74220136A13F74894</t>
  </si>
  <si>
    <t>5A2A55EB0288ED739213521760E8A4</t>
  </si>
  <si>
    <t>5A2A65D1B4842C8A94131513506B5A</t>
  </si>
  <si>
    <t>5A2A65D1B4842C8A94131513506D08</t>
  </si>
  <si>
    <t>5A2AA5713A8AC7FC641342168C5CE0</t>
  </si>
  <si>
    <t>5A2A35A7548C52B3FF139B17C2384E</t>
  </si>
  <si>
    <t>5A2A65D1B78101F66113091EA5A80E</t>
  </si>
  <si>
    <t>5A2A65D1B4846A404513D81EDB691E</t>
  </si>
  <si>
    <t>5A2A65D4088800933713761D35541F</t>
  </si>
  <si>
    <t>5A2A65D40A849199BF13CC17FA2197</t>
  </si>
  <si>
    <t>5A2A65D7DD8C4542F6137515A44D52</t>
  </si>
  <si>
    <t>5A2A65D4088800932513161A5E9B18</t>
  </si>
  <si>
    <t>5A2A65D7DD8C72F385134F1CCE7A68</t>
  </si>
  <si>
    <t>5A2A35A7568F21D9B613BA19DE3B10</t>
  </si>
  <si>
    <t>5A2A35A0208F4E9FED1354159A3D7D</t>
  </si>
  <si>
    <t>5A2A35B30086C731E0135B12DFB7CB</t>
  </si>
  <si>
    <t>5A2A35A3F98940CB9E137118F17385</t>
  </si>
  <si>
    <t>5A2A25BCBE8406609F13BB16FB5708</t>
  </si>
  <si>
    <t>5A2A25B8C48FFCE283133814ABCA43</t>
  </si>
  <si>
    <t>5A2A852B5D8C2378A113B217938AD3</t>
  </si>
  <si>
    <t>5A2A25B8C48FFCE283132F1C66C115</t>
  </si>
  <si>
    <t>일반구조용각형강관, 각형강관, 100*50*2.3mm</t>
  </si>
  <si>
    <t>5A2A65D63A879DE3AB13A61B418DE2</t>
  </si>
  <si>
    <t>5A2A25B8C48FFCE283133814ABCA46</t>
  </si>
  <si>
    <t>5A2A25B8C48FE27E1E13C4144919B3</t>
  </si>
  <si>
    <t>5A2A25B9EA8E0C10A81357177A73FC</t>
  </si>
  <si>
    <t>5A2A25BF7280546AAF133F169FF319</t>
  </si>
  <si>
    <t>5A2A25BF72807754BD135E1D139289</t>
  </si>
  <si>
    <t>5A2A25BF7A85DEFDDF135D16283D80</t>
  </si>
  <si>
    <t>5A2A25BF7A85CC605D138013ECB4D0</t>
  </si>
  <si>
    <t>5A2A950B668F1481BA13141B4B48B5</t>
  </si>
  <si>
    <t>금                            액</t>
  </si>
  <si>
    <t>Ø13mm, L:110 / HY200</t>
  </si>
  <si>
    <t>토사10km 백호0.7M3+덤프15톤</t>
  </si>
  <si>
    <t>01  서울강서우체국엘리베이터증축공사</t>
  </si>
  <si>
    <t>[ 서울강서우체국엘리베이터증축공사 ]</t>
  </si>
  <si>
    <t>이                               윤</t>
  </si>
  <si>
    <t>철근 L:30km</t>
  </si>
  <si>
    <t>열경화성천정재철거</t>
  </si>
  <si>
    <t>비닐계시트 철거</t>
  </si>
  <si>
    <t>바닥 및 수장 부분</t>
  </si>
  <si>
    <t>스텐레스창호철거</t>
  </si>
  <si>
    <t>알루미늄창호철거</t>
  </si>
  <si>
    <t>W:250*L:800</t>
  </si>
  <si>
    <t>철골 L:30km</t>
  </si>
  <si>
    <t>건설폐기물 -중간처리</t>
  </si>
  <si>
    <t>건설(건축)폐자재</t>
  </si>
  <si>
    <t>비        고</t>
  </si>
  <si>
    <t>산업안전보건관리비</t>
  </si>
  <si>
    <t>노인장기요양보험료</t>
  </si>
  <si>
    <t>(노무비+경비+일관)</t>
  </si>
  <si>
    <t>(직재+직노+직경)</t>
  </si>
  <si>
    <t>(재료비+노무비)</t>
  </si>
  <si>
    <t>일     반     관      리      비</t>
  </si>
  <si>
    <t>부     가      가     치      세</t>
  </si>
  <si>
    <t>철근콘크리트용봉강, 이형봉강(SD350/400), HD-13, 하치장상차도</t>
  </si>
  <si>
    <t>5A2A950893838EE9FA130E1A99EBBE</t>
  </si>
  <si>
    <t>콘크리트벽돌, 190*57*90mm, 서울, C종2급</t>
  </si>
  <si>
    <t>5A2A1555C48A3996D213551BE3B389</t>
  </si>
  <si>
    <t>5A2A1555C48A39B1AF138A13038382</t>
  </si>
  <si>
    <t>5A2A1555C48A39B1AF138A130380CE</t>
  </si>
  <si>
    <t>5A2A1555C685173E9113731FB30DC0</t>
  </si>
  <si>
    <t>5A2A1555C685173E9113731EAD227B</t>
  </si>
  <si>
    <t>5A2A1555C685173E9113731D8619B8</t>
  </si>
  <si>
    <t>5A2A1555C685173E9113731CFF4632</t>
  </si>
  <si>
    <t>5A2A154641828326BC133C1DA3D23B</t>
  </si>
  <si>
    <t>5A2AA572C18390DE74130018B597FD</t>
  </si>
  <si>
    <t>5A2AA572C38EB032AC13E010544311</t>
  </si>
  <si>
    <t>디딤판, 포천석 300*30mm, 모르타르 35mm</t>
  </si>
  <si>
    <t>5A2AA572C5899FFCB813E91DAF5764</t>
  </si>
  <si>
    <t>5A2AA572C5899FFCB813FA15A77A83</t>
  </si>
  <si>
    <t>5A2AF5F4DB866BDBCC132B12318DA3</t>
  </si>
  <si>
    <t>5A2AA572C784484BFA1390155141CA</t>
  </si>
  <si>
    <t>5A2AA571388FCD509013A51DF6B829</t>
  </si>
  <si>
    <t>5A2AF5F1078C99B7D113E5189A8A8C</t>
  </si>
  <si>
    <t>5A2AF5FB098507A68B1389173A02E5</t>
  </si>
  <si>
    <t>5A2AF5FB098507A68B1389173A02E4</t>
  </si>
  <si>
    <t>5A2AF5F8B58100D3701348154A11AF</t>
  </si>
  <si>
    <t>5A2AF5F8B58100ED82134D14404211</t>
  </si>
  <si>
    <t>5A2A05675C84EBCA2E13CB1AEE048A</t>
  </si>
  <si>
    <t>5A2A35A3FC869F05CE1353181B6F5B</t>
  </si>
  <si>
    <t>5A2A056CDF86FDBAC113D112A513F2</t>
  </si>
  <si>
    <t>5A2AD5AC4F85BBACF6132617FDA1B6</t>
  </si>
  <si>
    <t>5A2A85242D86862DD313EA1E1109E1</t>
  </si>
  <si>
    <t>5A2A85242D86862DFE13CC1983DBE5</t>
  </si>
  <si>
    <t>5A2A852AB787D031EB13F01AA79608</t>
  </si>
  <si>
    <t>5A2A056CDF86FDBA8A132C1A438438</t>
  </si>
  <si>
    <t>5A2A056CDF86D2F3BA13CF18A64FF8</t>
  </si>
  <si>
    <t>5A2A056CDC89B7ABF3137A1D44F807</t>
  </si>
  <si>
    <t>5A2A056CDC8994D4A6138A1A976A44</t>
  </si>
  <si>
    <t>5A2AB55645837B7E4F13901823FDE2</t>
  </si>
  <si>
    <t>5A2AB55645837B7E4F13901823FDE0</t>
  </si>
  <si>
    <t>5A2AB551C18CEF3E8413FB1554C1D7</t>
  </si>
  <si>
    <t>5A2AB551C28D337078135E1A08611B</t>
  </si>
  <si>
    <t>5A2AB551C28D68D31C13621646ABFA</t>
  </si>
  <si>
    <t>5A2AF5F4DB866BE47013F71FED62DB</t>
  </si>
  <si>
    <t>5A2AB5503C86B4688913721C006957</t>
  </si>
  <si>
    <t>5A2AB551C78573F7A013B5114D94E8</t>
  </si>
  <si>
    <t>5A2AB551C78573E53613101FDDE209</t>
  </si>
  <si>
    <t>5A2A950893838EE9A213091A0749FA</t>
  </si>
  <si>
    <t>5A2A950B668F1481BA132512BC90A4</t>
  </si>
  <si>
    <t>5A2A9509BB8EA83D641398185E6AA0</t>
  </si>
  <si>
    <t>5A2A95089180DA36C5130D1706DE21</t>
  </si>
  <si>
    <t>5A2A9509B88166B177130A15B87CB8</t>
  </si>
  <si>
    <t>5A2A95089180DA36C5130D1706DFCA</t>
  </si>
  <si>
    <t>5A2A9509B88166B177130A15B87CBA</t>
  </si>
  <si>
    <t>5A2A9509B88166B177130A15B87CBC</t>
  </si>
  <si>
    <t>5A2A9509B88166B10C133212565D9A</t>
  </si>
  <si>
    <t>5A2A9509B88166B17713411FFA3CEB</t>
  </si>
  <si>
    <t>열경화성수지천장재, SMC, 1.2*600*600mm</t>
  </si>
  <si>
    <t>석고보드, 평보드, 9.5*900*1800mm(㎡)</t>
  </si>
  <si>
    <t>5A2A85227E8E92847413F917640AA0</t>
  </si>
  <si>
    <t>5A2A85227A80FA70D3134211EE4E39</t>
  </si>
  <si>
    <t>5A2A8528868AD041CE13591552A74F</t>
  </si>
  <si>
    <t>5A2A8520B382850073136610E9BE6D</t>
  </si>
  <si>
    <t>5A2A85215988D3E325137E11CA1169</t>
  </si>
  <si>
    <t>5A2A85215988D38A9213B419D63729</t>
  </si>
  <si>
    <t>5A2A8520B382850073136610E9BF72</t>
  </si>
  <si>
    <t>5A2A8520B382850073136610E9B194</t>
  </si>
  <si>
    <t>5A2A8527E28F6D075113F415D0FDB6</t>
  </si>
  <si>
    <t>5A2B6540CD82690F8413D41F83163D</t>
  </si>
  <si>
    <t>5A2A85215E80E50E2413571FD56F70</t>
  </si>
  <si>
    <t>5A2B6540CE8C85A05D131B1610A142</t>
  </si>
  <si>
    <t>5A2B6540CF8D327ACA13D4151C7BB2</t>
  </si>
  <si>
    <t>5A2B6540CF8D053323137F1C98C8A2</t>
  </si>
  <si>
    <t>5A2B6540C48C7DA98D13B81B8A361B</t>
  </si>
  <si>
    <t>5A2B6540C48C7DA98D13B81B8A361E</t>
  </si>
  <si>
    <t>5A2B6540C48C7DA98D13B81B8FB810</t>
  </si>
  <si>
    <t>5A2B6540C48C7DA98D13B81B8FB81D</t>
  </si>
  <si>
    <t>5A2B6540C48C7DA98D13B81B8FB93B</t>
  </si>
  <si>
    <t>5A2B6540C48C7DA98D13B81B8FBD96</t>
  </si>
  <si>
    <t>5A2B6540C48C7DA98D13B81B8FBEBD</t>
  </si>
  <si>
    <t>5A2B6540C48C7DA98D13B81B8FBF44</t>
  </si>
  <si>
    <t>5A2B6540C48C7DA98D13B81B8E9064</t>
  </si>
  <si>
    <t>5A2B6540C48C7DA98D13B81B8E9061</t>
  </si>
  <si>
    <t>5A2B6540C48C7DA98D13B81B8E94DF</t>
  </si>
  <si>
    <t>5A2A1555C48A3996D213551BE3B035</t>
  </si>
  <si>
    <t>공        급          가        액</t>
  </si>
  <si>
    <t>010101  공통 가설 공사</t>
  </si>
  <si>
    <t>컨테이너형 가설건축물 - 사무실</t>
  </si>
  <si>
    <t>[ 합           계 ]</t>
  </si>
  <si>
    <t>3.0*6.0*2.6m, 3개월</t>
  </si>
  <si>
    <t>국      민     연    금</t>
  </si>
  <si>
    <t>건   강   보   험   료</t>
  </si>
  <si>
    <t>산   재   보   험   료</t>
  </si>
  <si>
    <t>고   용   보   험   료</t>
  </si>
  <si>
    <t>환   경   보   전   비</t>
  </si>
  <si>
    <t>기     타     경     비</t>
  </si>
  <si>
    <t>[ 소             계 ]</t>
  </si>
  <si>
    <t>직접노무비</t>
  </si>
  <si>
    <t>건겅보험료</t>
  </si>
  <si>
    <t>(직재+직노)</t>
  </si>
  <si>
    <t>공급가액</t>
  </si>
  <si>
    <t>재  료  비</t>
  </si>
  <si>
    <t>공종구분</t>
  </si>
  <si>
    <t>상위공종</t>
  </si>
  <si>
    <t>노  무  비</t>
  </si>
  <si>
    <t>공종코드</t>
  </si>
  <si>
    <t>단  가</t>
  </si>
  <si>
    <t>공종레벨</t>
  </si>
  <si>
    <t>공종소계</t>
  </si>
  <si>
    <t>품목코드</t>
  </si>
  <si>
    <t>손료적용</t>
  </si>
  <si>
    <t>손료저장</t>
  </si>
  <si>
    <t>JUK1</t>
  </si>
  <si>
    <t>JUK2</t>
  </si>
  <si>
    <t>JUK9</t>
  </si>
  <si>
    <t>JUK3</t>
  </si>
  <si>
    <t>JUK4</t>
  </si>
  <si>
    <t>JUK5</t>
  </si>
  <si>
    <t>JUK6</t>
  </si>
  <si>
    <t>JUK7</t>
  </si>
  <si>
    <t>JUK8</t>
  </si>
  <si>
    <t>JUK11</t>
  </si>
  <si>
    <t>JUK10</t>
  </si>
  <si>
    <t>JUK12</t>
  </si>
  <si>
    <t>JUK14</t>
  </si>
  <si>
    <t>JUK15</t>
  </si>
  <si>
    <t>JUK16</t>
  </si>
  <si>
    <t>JUK13</t>
  </si>
  <si>
    <t>JUK17</t>
  </si>
  <si>
    <t>JUK18</t>
  </si>
  <si>
    <t>자재구분</t>
  </si>
  <si>
    <t>공종+자재</t>
  </si>
  <si>
    <t>JUK19</t>
  </si>
  <si>
    <t>고유번호</t>
  </si>
  <si>
    <t>0101</t>
  </si>
  <si>
    <t>TOTAL</t>
  </si>
  <si>
    <t>010102</t>
  </si>
  <si>
    <t>010101</t>
  </si>
  <si>
    <t>JUK20</t>
  </si>
  <si>
    <t>3개월  이하</t>
  </si>
  <si>
    <t>평규준틀</t>
  </si>
  <si>
    <t>개소(nr)</t>
  </si>
  <si>
    <t>3개월 이하</t>
  </si>
  <si>
    <t>현장 정리</t>
  </si>
  <si>
    <t>콘크리트 양생</t>
  </si>
  <si>
    <t>구조부 먹매김</t>
  </si>
  <si>
    <t>010103</t>
  </si>
  <si>
    <t>거푸집 먹매김</t>
  </si>
  <si>
    <t>터파기(기계)</t>
  </si>
  <si>
    <t>잔토처리</t>
  </si>
  <si>
    <t>절단비포함</t>
  </si>
  <si>
    <t>타격근입</t>
  </si>
  <si>
    <t>잡석깔기지정</t>
  </si>
  <si>
    <t>햄머천공</t>
  </si>
  <si>
    <t>COUPLER</t>
  </si>
  <si>
    <t>6m간격조립</t>
  </si>
  <si>
    <t>3)그라우팅</t>
  </si>
  <si>
    <t>≤3.0m설치</t>
  </si>
  <si>
    <t>시멘트(1종)</t>
  </si>
  <si>
    <t>예정수량</t>
  </si>
  <si>
    <t>C*1%배합</t>
  </si>
  <si>
    <t>그라우팅</t>
  </si>
  <si>
    <t>플랜트설치포함</t>
  </si>
  <si>
    <t>4)두부정리</t>
  </si>
  <si>
    <t>가공비포함</t>
  </si>
  <si>
    <t>두부정리</t>
  </si>
  <si>
    <t>터파기제외</t>
  </si>
  <si>
    <t>5)부대비용</t>
  </si>
  <si>
    <t>5톤편도요금</t>
  </si>
  <si>
    <t>품질기관</t>
  </si>
  <si>
    <t>슬라임처리비</t>
  </si>
  <si>
    <t>Ø200</t>
  </si>
  <si>
    <t>010104</t>
  </si>
  <si>
    <t>레벨"갑"측</t>
  </si>
  <si>
    <t>0-7m 이하</t>
  </si>
  <si>
    <t>건설용거푸집</t>
  </si>
  <si>
    <t>010105</t>
  </si>
  <si>
    <t>거푸집/유로폼</t>
  </si>
  <si>
    <t>앵커볼트</t>
  </si>
  <si>
    <t>고장력볼트</t>
  </si>
  <si>
    <t>M16*125</t>
  </si>
  <si>
    <t>철골세우기</t>
  </si>
  <si>
    <t>H빔 - 서울</t>
  </si>
  <si>
    <t>2회, 1종</t>
  </si>
  <si>
    <t>2회. 1급</t>
  </si>
  <si>
    <t>내화피복재</t>
  </si>
  <si>
    <t>010106</t>
  </si>
  <si>
    <t>무수축그라우트</t>
  </si>
  <si>
    <t>3.6m 이하</t>
  </si>
  <si>
    <t>3.6m 초과</t>
  </si>
  <si>
    <t>벽돌 운반</t>
  </si>
  <si>
    <t>인력, 1층</t>
  </si>
  <si>
    <t>콘크리트벽돌</t>
  </si>
  <si>
    <t>인력, 3층</t>
  </si>
  <si>
    <t>인력, 4층</t>
  </si>
  <si>
    <t>200*200</t>
  </si>
  <si>
    <t>010107</t>
  </si>
  <si>
    <t>인력, 2층</t>
  </si>
  <si>
    <t>자기질타일</t>
  </si>
  <si>
    <t>010109</t>
  </si>
  <si>
    <t>타일접착제붙임</t>
  </si>
  <si>
    <t>010108</t>
  </si>
  <si>
    <t>우레탄도막방수</t>
  </si>
  <si>
    <t>벽, 1종</t>
  </si>
  <si>
    <t>바닥, 1종</t>
  </si>
  <si>
    <t>경량철골천정틀</t>
  </si>
  <si>
    <t>010110</t>
  </si>
  <si>
    <t>010111</t>
  </si>
  <si>
    <t>실리콘(사각)</t>
  </si>
  <si>
    <t>쇠츩손마감</t>
  </si>
  <si>
    <t>모르타르 바름</t>
  </si>
  <si>
    <t>010112</t>
  </si>
  <si>
    <t>마감 미장</t>
  </si>
  <si>
    <t>도어클로저</t>
  </si>
  <si>
    <t>피벗힌지</t>
  </si>
  <si>
    <t>재료비 별도</t>
  </si>
  <si>
    <t>도아체크달기</t>
  </si>
  <si>
    <t>플로어힌지설치</t>
  </si>
  <si>
    <t>플로어힌지</t>
  </si>
  <si>
    <t>도아록설치</t>
  </si>
  <si>
    <t>도어핸들</t>
  </si>
  <si>
    <t>유리주위코킹</t>
  </si>
  <si>
    <t>시공비포함</t>
  </si>
  <si>
    <t>10mm 미만</t>
  </si>
  <si>
    <t>강화유리</t>
  </si>
  <si>
    <t>010113</t>
  </si>
  <si>
    <t>모르타르 충전</t>
  </si>
  <si>
    <t>내벽(GB면)</t>
  </si>
  <si>
    <t>붓칠, 2회</t>
  </si>
  <si>
    <t>석고보드</t>
  </si>
  <si>
    <t>010114</t>
  </si>
  <si>
    <t>마루귀틀설치</t>
  </si>
  <si>
    <t>불연천장재</t>
  </si>
  <si>
    <t>010115</t>
  </si>
  <si>
    <t>스톤판넬설치</t>
  </si>
  <si>
    <t>010116</t>
  </si>
  <si>
    <t>벽지 떼어내기</t>
  </si>
  <si>
    <t>소형브레이커</t>
  </si>
  <si>
    <t>하지및몰딩포함</t>
  </si>
  <si>
    <t>목재마감벽철거</t>
  </si>
  <si>
    <t>철재문철거</t>
  </si>
  <si>
    <t>필름난방철거</t>
  </si>
  <si>
    <t>팬코일이전설치</t>
  </si>
  <si>
    <t>팬코일철거</t>
  </si>
  <si>
    <t>010118</t>
  </si>
  <si>
    <t>자판기이전설치</t>
  </si>
  <si>
    <t>010119</t>
  </si>
  <si>
    <t>010117</t>
  </si>
  <si>
    <t>수집상차도</t>
  </si>
  <si>
    <t>010120</t>
  </si>
  <si>
    <t>010202</t>
  </si>
  <si>
    <t>0102</t>
  </si>
  <si>
    <t>010203</t>
  </si>
  <si>
    <t>010201</t>
  </si>
  <si>
    <t>010204</t>
  </si>
  <si>
    <t>010205</t>
  </si>
  <si>
    <t>좁은계단면</t>
  </si>
  <si>
    <t>010206</t>
  </si>
  <si>
    <t>010207</t>
  </si>
  <si>
    <t>010208</t>
  </si>
  <si>
    <t>010209</t>
  </si>
  <si>
    <t>0103</t>
  </si>
  <si>
    <t>010301</t>
  </si>
  <si>
    <t>Φ38,SUS</t>
  </si>
  <si>
    <t>120*150</t>
  </si>
  <si>
    <t>010302</t>
  </si>
  <si>
    <t>010303</t>
  </si>
  <si>
    <t>300*300</t>
  </si>
  <si>
    <t>700*600</t>
  </si>
  <si>
    <t>550*600</t>
  </si>
  <si>
    <t>100*130</t>
  </si>
  <si>
    <t>010304</t>
  </si>
  <si>
    <t>금  액</t>
  </si>
  <si>
    <t>비  고</t>
  </si>
  <si>
    <t>원  가  계  산  서</t>
    <phoneticPr fontId="92" type="noConversion"/>
  </si>
  <si>
    <t>[ 서울강서우체국 엘리베이터 증축공사(건축) ]</t>
    <phoneticPr fontId="92" type="noConversion"/>
  </si>
  <si>
    <t>엘리베이터</t>
    <phoneticPr fontId="92" type="noConversion"/>
  </si>
  <si>
    <t>관급자재</t>
    <phoneticPr fontId="92" type="noConversion"/>
  </si>
  <si>
    <t>0102 좁은 계단</t>
    <phoneticPr fontId="92" type="noConversion"/>
  </si>
  <si>
    <t>0101 엘리베이터동</t>
    <phoneticPr fontId="92" type="noConversion"/>
  </si>
  <si>
    <t>0103 장애인 편의시설</t>
    <phoneticPr fontId="92" type="noConversion"/>
  </si>
  <si>
    <t>별도</t>
    <phoneticPr fontId="92" type="noConversion"/>
  </si>
  <si>
    <t>0101  건축공사</t>
    <phoneticPr fontId="92" type="noConversion"/>
  </si>
  <si>
    <t>공 정 별 집 계 표</t>
    <phoneticPr fontId="92" type="noConversion"/>
  </si>
  <si>
    <t>건  설  폐  기  물  처  리  비</t>
    <phoneticPr fontId="92" type="noConversion"/>
  </si>
  <si>
    <t>최대 9.6%</t>
  </si>
  <si>
    <t>1개월이상공사(공고문참조)</t>
  </si>
  <si>
    <t>3.8%(법정)</t>
  </si>
  <si>
    <t>0.87%(법정)</t>
  </si>
  <si>
    <t>2.93%(법정)</t>
  </si>
  <si>
    <t>0.3%(법정)</t>
  </si>
  <si>
    <t>최대 3.03%</t>
  </si>
  <si>
    <t>최대 6%</t>
  </si>
  <si>
    <t>최대 10.51%</t>
  </si>
  <si>
    <t>천원 미만 절사</t>
    <phoneticPr fontId="92" type="noConversion"/>
  </si>
  <si>
    <t>(관급자재)</t>
    <phoneticPr fontId="92" type="noConversion"/>
  </si>
  <si>
    <t>vat 및 조달수수료 포함</t>
    <phoneticPr fontId="92" type="noConversion"/>
  </si>
  <si>
    <r>
      <t>[</t>
    </r>
    <r>
      <rPr>
        <b/>
        <sz val="9"/>
        <color rgb="FF000000"/>
        <rFont val="굴림"/>
        <family val="3"/>
        <charset val="129"/>
      </rPr>
      <t>도            급            액]</t>
    </r>
    <phoneticPr fontId="92" type="noConversion"/>
  </si>
</sst>
</file>

<file path=xl/styles.xml><?xml version="1.0" encoding="utf-8"?>
<styleSheet xmlns="http://schemas.openxmlformats.org/spreadsheetml/2006/main">
  <numFmts count="8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#,##0.0"/>
    <numFmt numFmtId="178" formatCode="[DBNum4]&quot;일금&quot;\ [$-412]General&quot;원정&quot;"/>
    <numFmt numFmtId="179" formatCode="#,###&quot;:관급&quot;"/>
    <numFmt numFmtId="180" formatCode="#,###&quot;원절삭&quot;"/>
    <numFmt numFmtId="181" formatCode="_-* #,##0.000_-;\-* #,##0.000_-;_-* &quot;-&quot;_-;_-@_-"/>
    <numFmt numFmtId="182" formatCode="#."/>
    <numFmt numFmtId="183" formatCode="_ * #,##0_ ;_ * \-#,##0_ ;_ * &quot;-&quot;_ ;_ @_ "/>
    <numFmt numFmtId="184" formatCode="#,##0.000"/>
    <numFmt numFmtId="185" formatCode="0.0"/>
    <numFmt numFmtId="186" formatCode="_ * #,##0.00_ ;_ * &quot;₩&quot;&quot;₩&quot;&quot;₩&quot;&quot;₩&quot;&quot;₩&quot;&quot;₩&quot;&quot;₩&quot;\-#,##0.00_ ;_ * &quot;-&quot;??_ ;_ @_ "/>
    <numFmt numFmtId="187" formatCode="&quot;₩&quot;#,##0;[Red]&quot;₩&quot;&quot;₩&quot;&quot;₩&quot;&quot;₩&quot;&quot;₩&quot;&quot;₩&quot;&quot;₩&quot;&quot;₩&quot;\-#,##0"/>
    <numFmt numFmtId="188" formatCode="_-* #,##0.00_-;&quot;₩&quot;&quot;₩&quot;&quot;₩&quot;\-* #,##0.00_-;_-* &quot;-&quot;??_-;_-@_-"/>
    <numFmt numFmtId="189" formatCode="mm&quot;월&quot;\ dd&quot;일&quot;"/>
    <numFmt numFmtId="190" formatCode="_-* #,##0.0_-;\-* #,##0.0_-;_-* &quot;-&quot;??_-;_-@_-"/>
    <numFmt numFmtId="191" formatCode="_-* #,##0_-;\-* #,##0_-;_-* &quot;-&quot;??_-;_-@_-"/>
    <numFmt numFmtId="192" formatCode="0.0%"/>
    <numFmt numFmtId="193" formatCode="_-* #,##0.0_-;\-* #,##0.0_-;_-* &quot;-&quot;_-;_-@_-"/>
    <numFmt numFmtId="194" formatCode="#.00"/>
    <numFmt numFmtId="195" formatCode="#,##0.00;[Red]&quot;-&quot;#,##0.00"/>
    <numFmt numFmtId="196" formatCode="_-* #,##0.0_-;&quot;₩&quot;\!\-* #,##0.0_-;_-* &quot;-&quot;_-;_-@_-"/>
    <numFmt numFmtId="197" formatCode="_(* #,##0_);_(* \(#,##0\);_(* &quot;-&quot;_);_(@_)"/>
    <numFmt numFmtId="198" formatCode="0.0000"/>
    <numFmt numFmtId="199" formatCode="#,##0,"/>
    <numFmt numFmtId="200" formatCode="0.000"/>
    <numFmt numFmtId="201" formatCode="_ &quot;₩&quot;* #,##0.00_ ;_ &quot;₩&quot;* \-#,##0.00_ ;_ &quot;₩&quot;* &quot;-&quot;??_ ;_ @_ "/>
    <numFmt numFmtId="202" formatCode="#,##0;[Red]#,##0"/>
    <numFmt numFmtId="203" formatCode="#,##0;[Red]&quot;△&quot;#,##0"/>
    <numFmt numFmtId="204" formatCode="_(&quot;RM&quot;* #,##0.00_);_(&quot;RM&quot;* \(#,##0.00\);_(&quot;RM&quot;* &quot;-&quot;??_);_(@_)"/>
    <numFmt numFmtId="205" formatCode="&quot;US$&quot;#,##0_);\(&quot;US$&quot;#,##0\)"/>
    <numFmt numFmtId="206" formatCode="&quot;₩&quot;\$#,##0.00_);[Red]&quot;₩&quot;\(&quot;₩&quot;\$#,##0.00&quot;₩&quot;\)"/>
    <numFmt numFmtId="207" formatCode="#,##0_ "/>
    <numFmt numFmtId="208" formatCode="&quot;$&quot;#,##0.00_);\(&quot;$&quot;#,##0.00\)"/>
    <numFmt numFmtId="209" formatCode="_ * #,##0_ ;_ * &quot;₩&quot;\!\-#,##0_ ;_ * &quot;-&quot;_ ;_ @_ "/>
    <numFmt numFmtId="210" formatCode="&quot;US$&quot;#,##0_);[Red]\(&quot;US$&quot;#,##0\)"/>
    <numFmt numFmtId="211" formatCode="_-* #&quot;₩&quot;\!\!\,##0_-;&quot;₩&quot;&quot;₩&quot;\!\!\-* #&quot;₩&quot;\!\!\,##0_-;_-* &quot;-&quot;_-;_-@_-"/>
    <numFmt numFmtId="212" formatCode="#,##0.00_ "/>
    <numFmt numFmtId="213" formatCode="_ * #,##0.00_ ;_ * \-#,##0.00_ ;_ * &quot;-&quot;??_ ;_ @_ "/>
    <numFmt numFmtId="214" formatCode="_ &quot;₩&quot;* #,##0_ ;_ &quot;₩&quot;* \-#,##0_ ;_ &quot;₩&quot;* &quot;-&quot;_ ;_ @_ "/>
    <numFmt numFmtId="215" formatCode="&quot;₩&quot;#,##0.00;[Red]&quot;₩&quot;\-#,##0.00"/>
    <numFmt numFmtId="216" formatCode="&quot;₩&quot;#,##0;[Red]&quot;₩&quot;\-#,##0"/>
    <numFmt numFmtId="217" formatCode="#,##0;[Red]&quot;-&quot;#,##0"/>
    <numFmt numFmtId="218" formatCode="_ &quot;₩&quot;* #,##0_ ;_ &quot;₩&quot;* &quot;₩&quot;\!\-#,##0_ ;_ &quot;₩&quot;* &quot;-&quot;_ ;_ @_ "/>
    <numFmt numFmtId="219" formatCode="_(&quot;₩&quot;* #,##0_);_(&quot;₩&quot;* \(#,##0\);_(&quot;₩&quot;* &quot;-&quot;_);_(@_)"/>
    <numFmt numFmtId="220" formatCode="_(&quot;RM&quot;* #,##0_);_(&quot;RM&quot;* \(#,##0\);_(&quot;RM&quot;* &quot;-&quot;_);_(@_)"/>
    <numFmt numFmtId="221" formatCode="&quot;직&quot;&quot;원&quot;\ ##\ &quot;인&quot;"/>
    <numFmt numFmtId="222" formatCode="_ &quot;₩&quot;* #,##0.00_ ;_ &quot;₩&quot;* &quot;₩&quot;\!\-#,##0.00_ ;_ &quot;₩&quot;* &quot;-&quot;??_ ;_ @_ "/>
    <numFmt numFmtId="223" formatCode="_(&quot;₩&quot;* #,##0.00_);_(&quot;₩&quot;* \(#,##0.00\);_(&quot;₩&quot;* &quot;-&quot;??_);_(@_)"/>
    <numFmt numFmtId="224" formatCode="&quot;순&quot;&quot;공&quot;&quot;사&quot;&quot;비&quot;&quot;의&quot;\ #.##\ %"/>
    <numFmt numFmtId="225" formatCode="_-* #,##0.00_-;&quot;₩&quot;&quot;₩&quot;&quot;₩&quot;&quot;₩&quot;&quot;₩&quot;&quot;₩&quot;&quot;₩&quot;&quot;₩&quot;&quot;₩&quot;\-* #,##0.00_-;_-* &quot;-&quot;??_-;_-@_-"/>
    <numFmt numFmtId="226" formatCode="_-* #,##0.0000_-;\-* #,##0.0000_-;_-* &quot;-&quot;??_-;_-@_-"/>
    <numFmt numFmtId="227" formatCode="&quot;(&quot;\ #,##0&quot;)&quot;"/>
    <numFmt numFmtId="228" formatCode="_ * #,##0.00_ ;_ * &quot;₩&quot;\!\-#,##0.00_ ;_ * &quot;-&quot;??_ ;_ @_ "/>
    <numFmt numFmtId="229" formatCode="&quot;₩&quot;#,##0;[Red]&quot;₩&quot;&quot;₩&quot;&quot;₩&quot;&quot;₩&quot;&quot;₩&quot;&quot;₩&quot;&quot;₩&quot;&quot;₩&quot;&quot;₩&quot;&quot;₩&quot;\-&quot;₩&quot;#,##0"/>
    <numFmt numFmtId="230" formatCode="_ * #,##0.000000_ ;_ * \-#,##0.000000_ ;_ * &quot;-&quot;_ ;_ @_ "/>
    <numFmt numFmtId="231" formatCode="#,##0;&quot;-&quot;#,##0"/>
    <numFmt numFmtId="232" formatCode="&quot;₩&quot;#,##0;&quot;₩&quot;&quot;₩&quot;&quot;₩&quot;&quot;₩&quot;&quot;₩&quot;&quot;₩&quot;&quot;₩&quot;&quot;₩&quot;&quot;₩&quot;&quot;₩&quot;\-&quot;₩&quot;#,##0"/>
    <numFmt numFmtId="233" formatCode="#,##0.00\ &quot;F&quot;;[Red]\-#,##0.00\ &quot;F&quot;"/>
    <numFmt numFmtId="234" formatCode="0.00000000"/>
    <numFmt numFmtId="235" formatCode="_ * #,##0.00_ ;_ * &quot;₩&quot;&quot;₩&quot;\-#,##0.00_ ;_ * &quot;-&quot;??_ ;_ @_ "/>
    <numFmt numFmtId="236" formatCode="_-* #,##0.00\ _F_-;\-* #,##0.00\ _F_-;_-* &quot;-&quot;??\ _F_-;_-@_-"/>
    <numFmt numFmtId="237" formatCode="&quot;RM&quot;#,##0.00_);\(&quot;RM&quot;#,##0.00\)"/>
    <numFmt numFmtId="238" formatCode="&quot;$&quot;#,##0;[Red]\-&quot;$&quot;#,##0"/>
    <numFmt numFmtId="239" formatCode="d/m/yy\ h:mm"/>
    <numFmt numFmtId="240" formatCode="_ * #,##0_ ;_ * \-#,##0_ ;_ * &quot;-&quot;??_ ;_ @_ "/>
    <numFmt numFmtId="241" formatCode="_-&quot;₩&quot;* #,##0.00_-;&quot;₩&quot;&quot;₩&quot;&quot;₩&quot;&quot;₩&quot;&quot;₩&quot;&quot;₩&quot;&quot;₩&quot;&quot;₩&quot;&quot;₩&quot;\-&quot;₩&quot;* #,##0.00_-;_-&quot;₩&quot;* &quot;-&quot;??_-;_-@_-"/>
    <numFmt numFmtId="242" formatCode="\$#.00"/>
    <numFmt numFmtId="243" formatCode="0.0000000000000"/>
    <numFmt numFmtId="244" formatCode="&quot;₩&quot;#,##0.00;&quot;₩&quot;&quot;₩&quot;&quot;₩&quot;&quot;₩&quot;&quot;₩&quot;&quot;₩&quot;&quot;₩&quot;&quot;₩&quot;&quot;₩&quot;&quot;₩&quot;\-&quot;₩&quot;#,##0.00"/>
    <numFmt numFmtId="245" formatCode="\$#."/>
    <numFmt numFmtId="246" formatCode="_-[$€-2]* #,##0.00_-;\-[$€-2]* #,##0.00_-;_-[$€-2]* &quot;-&quot;??_-"/>
    <numFmt numFmtId="247" formatCode="#,##0.0000;[Red]\-#,##0.0000"/>
    <numFmt numFmtId="248" formatCode="_ * #\!\,##0_ ;_ * &quot;₩&quot;\!\-#\!\,##0_ ;_ * &quot;-&quot;_ ;_ @_ "/>
    <numFmt numFmtId="249" formatCode="_ * #\!\,##0\!.00_ ;_ * &quot;₩&quot;\!\-#\!\,##0\!.00_ ;_ * &quot;-&quot;??_ ;_ @_ "/>
    <numFmt numFmtId="250" formatCode="&quot;₩&quot;#,##0\ "/>
    <numFmt numFmtId="251" formatCode="%#.00"/>
    <numFmt numFmtId="252" formatCode="\ &quot;~~ &quot;@"/>
    <numFmt numFmtId="253" formatCode="#,##0.00;&quot;-&quot;#,##0.00"/>
    <numFmt numFmtId="254" formatCode="#,##0\ &quot;DM&quot;;[Red]\-#,##0\ &quot;DM&quot;"/>
    <numFmt numFmtId="255" formatCode="#,##0.00\ &quot;DM&quot;;[Red]\-#,##0.00\ &quot;DM&quot;"/>
  </numFmts>
  <fonts count="102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"/>
      <color rgb="FF000000"/>
      <name val="한컴바탕"/>
      <family val="3"/>
      <charset val="129"/>
    </font>
    <font>
      <sz val="10"/>
      <color rgb="FF000000"/>
      <name val="바탕체"/>
      <family val="1"/>
      <charset val="129"/>
    </font>
    <font>
      <sz val="13"/>
      <color rgb="FF000000"/>
      <name val="돋움체"/>
      <family val="3"/>
      <charset val="129"/>
    </font>
    <font>
      <sz val="10"/>
      <color rgb="FF000000"/>
      <name val="한컴바탕"/>
      <family val="1"/>
      <charset val="129"/>
    </font>
    <font>
      <b/>
      <sz val="22"/>
      <color rgb="FF000000"/>
      <name val="바탕체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굴림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"/>
      <family val="2"/>
    </font>
    <font>
      <sz val="12"/>
      <color rgb="FF000000"/>
      <name val="한컴바탕"/>
      <family val="1"/>
      <charset val="129"/>
    </font>
    <font>
      <b/>
      <sz val="12"/>
      <color rgb="FF000000"/>
      <name val="한컴바탕"/>
      <family val="1"/>
      <charset val="129"/>
    </font>
    <font>
      <sz val="10"/>
      <color rgb="FF000000"/>
      <name val="굴림체"/>
      <family val="3"/>
      <charset val="129"/>
    </font>
    <font>
      <sz val="10"/>
      <color rgb="FF000000"/>
      <name val="Book Antiqua"/>
      <family val="1"/>
    </font>
    <font>
      <sz val="12"/>
      <color rgb="FF000000"/>
      <name val="Times New Roman"/>
      <family val="1"/>
    </font>
    <font>
      <b/>
      <sz val="1"/>
      <color rgb="FF000000"/>
      <name val="한컴바탕"/>
      <family val="1"/>
      <charset val="129"/>
    </font>
    <font>
      <b/>
      <sz val="10"/>
      <color rgb="FF000000"/>
      <name val="한컴바탕"/>
      <family val="1"/>
      <charset val="129"/>
    </font>
    <font>
      <sz val="10"/>
      <color rgb="FF000000"/>
      <name val="Courier New"/>
      <family val="3"/>
    </font>
    <font>
      <sz val="11"/>
      <color rgb="FF000000"/>
      <name val="굴림체"/>
      <family val="3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한컴바탕"/>
      <family val="1"/>
      <charset val="129"/>
    </font>
    <font>
      <sz val="12"/>
      <color rgb="FF000000"/>
      <name val="Arial"/>
      <family val="2"/>
    </font>
    <font>
      <sz val="9"/>
      <color rgb="FF000000"/>
      <name val="바탕체"/>
      <family val="1"/>
      <charset val="129"/>
    </font>
    <font>
      <sz val="9.5"/>
      <color rgb="FF000000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sz val="12"/>
      <color rgb="FF000000"/>
      <name val="굴림"/>
      <family val="3"/>
      <charset val="129"/>
    </font>
    <font>
      <i/>
      <sz val="10"/>
      <color rgb="FF000000"/>
      <name val="바탕체"/>
      <family val="1"/>
      <charset val="129"/>
    </font>
    <font>
      <u/>
      <sz val="9"/>
      <color rgb="FF800080"/>
      <name val="돋움체"/>
      <family val="3"/>
      <charset val="129"/>
    </font>
    <font>
      <sz val="14"/>
      <color rgb="FF000000"/>
      <name val="한컴바탕"/>
      <family val="1"/>
      <charset val="129"/>
    </font>
    <font>
      <sz val="10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한컴바탕"/>
      <family val="1"/>
      <charset val="129"/>
    </font>
    <font>
      <b/>
      <sz val="10"/>
      <color rgb="FF00000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sz val="12"/>
      <color rgb="FF000000"/>
      <name val="궁서체"/>
      <family val="1"/>
      <charset val="129"/>
    </font>
    <font>
      <sz val="18"/>
      <color rgb="FF000000"/>
      <name val="궁서체"/>
      <family val="1"/>
      <charset val="129"/>
    </font>
    <font>
      <sz val="14"/>
      <color rgb="FF000000"/>
      <name val="돋움"/>
      <family val="3"/>
      <charset val="129"/>
    </font>
    <font>
      <b/>
      <sz val="12"/>
      <color rgb="FF800000"/>
      <name val="굴림체"/>
      <family val="3"/>
      <charset val="129"/>
    </font>
    <font>
      <u/>
      <sz val="11"/>
      <color rgb="FF800080"/>
      <name val="돋움"/>
      <family val="3"/>
      <charset val="129"/>
    </font>
    <font>
      <sz val="10"/>
      <color rgb="FF0000FF"/>
      <name val="굴림체"/>
      <family val="3"/>
      <charset val="129"/>
    </font>
    <font>
      <sz val="11"/>
      <color rgb="FF000000"/>
      <name val="바탕체"/>
      <family val="1"/>
      <charset val="129"/>
    </font>
    <font>
      <sz val="16"/>
      <color rgb="FF000000"/>
      <name val="굴림체"/>
      <family val="3"/>
      <charset val="129"/>
    </font>
    <font>
      <b/>
      <sz val="16"/>
      <color rgb="FF000000"/>
      <name val="돋움체"/>
      <family val="3"/>
      <charset val="129"/>
    </font>
    <font>
      <sz val="10"/>
      <color rgb="FF000000"/>
      <name val="돋움"/>
      <family val="3"/>
      <charset val="129"/>
    </font>
    <font>
      <u/>
      <sz val="9"/>
      <color rgb="FF800080"/>
      <name val="한컴바탕"/>
      <family val="1"/>
      <charset val="129"/>
    </font>
    <font>
      <sz val="7"/>
      <color rgb="FF000000"/>
      <name val="굴림체"/>
      <family val="3"/>
      <charset val="129"/>
    </font>
    <font>
      <sz val="9"/>
      <color rgb="FF000000"/>
      <name val="Arial"/>
      <family val="2"/>
    </font>
    <font>
      <sz val="8"/>
      <color rgb="FF000000"/>
      <name val="한컴바탕"/>
      <family val="1"/>
      <charset val="129"/>
    </font>
    <font>
      <u/>
      <sz val="10"/>
      <color rgb="FF0000FF"/>
      <name val="Arial"/>
      <family val="2"/>
    </font>
    <font>
      <sz val="8"/>
      <color rgb="FF000000"/>
      <name val="굴림체"/>
      <family val="3"/>
      <charset val="129"/>
    </font>
    <font>
      <sz val="10"/>
      <color rgb="FF800000"/>
      <name val="한컴바탕"/>
      <family val="1"/>
      <charset val="129"/>
    </font>
    <font>
      <sz val="12"/>
      <color rgb="FF9999FF"/>
      <name val="Arial"/>
      <family val="2"/>
    </font>
    <font>
      <u/>
      <sz val="14"/>
      <color rgb="FF800080"/>
      <name val="Cordia New"/>
      <family val="2"/>
    </font>
    <font>
      <sz val="8"/>
      <color rgb="FF000000"/>
      <name val="Arial"/>
      <family val="2"/>
    </font>
    <font>
      <b/>
      <i/>
      <sz val="11"/>
      <color rgb="FF000000"/>
      <name val="Times New Roman"/>
      <family val="1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0"/>
      <color rgb="FF0000FF"/>
      <name val="Arial"/>
      <family val="2"/>
    </font>
    <font>
      <u/>
      <sz val="14"/>
      <color rgb="FF0000FF"/>
      <name val="Cordia New"/>
      <family val="2"/>
    </font>
    <font>
      <sz val="12"/>
      <color rgb="FF000000"/>
      <name val="Courier New"/>
      <family val="3"/>
    </font>
    <font>
      <sz val="24"/>
      <color rgb="FF000000"/>
      <name val="한컴바탕"/>
      <family val="1"/>
      <charset val="129"/>
    </font>
    <font>
      <b/>
      <sz val="11"/>
      <color rgb="FF000000"/>
      <name val="한컴바탕"/>
      <family val="1"/>
      <charset val="129"/>
    </font>
    <font>
      <sz val="7"/>
      <color rgb="FF000000"/>
      <name val="한컴바탕"/>
      <family val="1"/>
      <charset val="129"/>
    </font>
    <font>
      <b/>
      <sz val="12"/>
      <color rgb="FF000000"/>
      <name val="Book Antiqua"/>
      <family val="1"/>
    </font>
    <font>
      <sz val="24"/>
      <color rgb="FF000000"/>
      <name val="Courier New"/>
      <family val="3"/>
    </font>
    <font>
      <i/>
      <sz val="10"/>
      <color rgb="FF000000"/>
      <name val="궁서체"/>
      <family val="1"/>
      <charset val="129"/>
    </font>
    <font>
      <b/>
      <sz val="8"/>
      <color rgb="FF000000"/>
      <name val="Times New Roman"/>
      <family val="1"/>
    </font>
    <font>
      <b/>
      <i/>
      <sz val="14"/>
      <color rgb="FF000000"/>
      <name val="Arial"/>
      <family val="2"/>
    </font>
    <font>
      <b/>
      <sz val="8"/>
      <color rgb="FF000000"/>
      <name val="한컴바탕"/>
      <family val="1"/>
      <charset val="129"/>
    </font>
    <font>
      <b/>
      <i/>
      <sz val="18"/>
      <color rgb="FF0000FF"/>
      <name val="돋움체"/>
      <family val="3"/>
      <charset val="129"/>
    </font>
    <font>
      <b/>
      <u/>
      <sz val="13"/>
      <color rgb="FF000000"/>
      <name val="굴림체"/>
      <family val="3"/>
      <charset val="129"/>
    </font>
    <font>
      <b/>
      <sz val="24"/>
      <color rgb="FF000000"/>
      <name val="Arial"/>
      <family val="2"/>
    </font>
    <font>
      <b/>
      <sz val="14"/>
      <color rgb="FF000000"/>
      <name val="Arial"/>
      <family val="2"/>
    </font>
    <font>
      <sz val="8"/>
      <color rgb="FF000000"/>
      <name val="바탕체"/>
      <family val="1"/>
      <charset val="129"/>
    </font>
    <font>
      <sz val="8"/>
      <color rgb="FF0000FF"/>
      <name val="Arial"/>
      <family val="2"/>
    </font>
    <font>
      <u/>
      <sz val="10"/>
      <color rgb="FF800080"/>
      <name val="Arial"/>
      <family val="2"/>
    </font>
    <font>
      <u/>
      <sz val="9"/>
      <color rgb="FF0000FF"/>
      <name val="한컴바탕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rgb="FF0000FF"/>
      <name val="굴림"/>
      <family val="3"/>
      <charset val="129"/>
    </font>
    <font>
      <b/>
      <sz val="8"/>
      <color rgb="FFFF0000"/>
      <name val="굴림"/>
      <family val="3"/>
      <charset val="129"/>
    </font>
    <font>
      <sz val="8"/>
      <color rgb="FFFF0000"/>
      <name val="굴림"/>
      <family val="3"/>
      <charset val="129"/>
    </font>
    <font>
      <b/>
      <u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B050"/>
      <name val="굴림체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b/>
      <sz val="9"/>
      <color theme="1"/>
      <name val="굴림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굴림"/>
      <family val="3"/>
      <charset val="129"/>
    </font>
    <font>
      <b/>
      <sz val="9"/>
      <color rgb="FF000000"/>
      <name val="Arial"/>
      <family val="2"/>
    </font>
    <font>
      <b/>
      <sz val="9"/>
      <color rgb="FF00000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CD5B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12">
    <xf numFmtId="0" fontId="0" fillId="0" borderId="0">
      <alignment vertical="center"/>
    </xf>
    <xf numFmtId="41" fontId="91" fillId="0" borderId="0">
      <alignment vertical="center"/>
    </xf>
    <xf numFmtId="0" fontId="91" fillId="0" borderId="0">
      <alignment vertical="center"/>
    </xf>
    <xf numFmtId="0" fontId="1" fillId="0" borderId="0"/>
    <xf numFmtId="41" fontId="1" fillId="0" borderId="0">
      <alignment vertical="center"/>
    </xf>
    <xf numFmtId="182" fontId="2" fillId="0" borderId="0">
      <protection locked="0"/>
    </xf>
    <xf numFmtId="0" fontId="3" fillId="0" borderId="0"/>
    <xf numFmtId="183" fontId="4" fillId="0" borderId="0"/>
    <xf numFmtId="0" fontId="5" fillId="0" borderId="1">
      <alignment horizontal="center"/>
    </xf>
    <xf numFmtId="0" fontId="6" fillId="0" borderId="0">
      <alignment vertical="center"/>
    </xf>
    <xf numFmtId="0" fontId="3" fillId="0" borderId="2">
      <alignment horizontal="centerContinuous" vertical="center"/>
    </xf>
    <xf numFmtId="3" fontId="7" fillId="0" borderId="3"/>
    <xf numFmtId="177" fontId="8" fillId="0" borderId="0">
      <alignment vertical="center"/>
    </xf>
    <xf numFmtId="4" fontId="8" fillId="0" borderId="0">
      <alignment vertical="center"/>
    </xf>
    <xf numFmtId="184" fontId="8" fillId="0" borderId="0">
      <alignment vertical="center"/>
    </xf>
    <xf numFmtId="3" fontId="7" fillId="0" borderId="3"/>
    <xf numFmtId="0" fontId="9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183" fontId="7" fillId="0" borderId="0"/>
    <xf numFmtId="185" fontId="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" fillId="0" borderId="0"/>
    <xf numFmtId="0" fontId="12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2" fillId="0" borderId="0"/>
    <xf numFmtId="0" fontId="13" fillId="2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5" fillId="0" borderId="0"/>
    <xf numFmtId="0" fontId="8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" fillId="0" borderId="0"/>
    <xf numFmtId="0" fontId="15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2" fillId="0" borderId="0"/>
    <xf numFmtId="0" fontId="8" fillId="0" borderId="0"/>
    <xf numFmtId="0" fontId="12" fillId="0" borderId="0"/>
    <xf numFmtId="0" fontId="5" fillId="0" borderId="0"/>
    <xf numFmtId="183" fontId="8" fillId="0" borderId="0"/>
    <xf numFmtId="0" fontId="12" fillId="0" borderId="0"/>
    <xf numFmtId="0" fontId="12" fillId="0" borderId="0"/>
    <xf numFmtId="0" fontId="5" fillId="0" borderId="0"/>
    <xf numFmtId="0" fontId="15" fillId="0" borderId="0"/>
    <xf numFmtId="0" fontId="12" fillId="0" borderId="0"/>
    <xf numFmtId="183" fontId="16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5" fillId="0" borderId="0"/>
    <xf numFmtId="0" fontId="5" fillId="0" borderId="0"/>
    <xf numFmtId="0" fontId="15" fillId="0" borderId="0"/>
    <xf numFmtId="183" fontId="8" fillId="0" borderId="0"/>
    <xf numFmtId="0" fontId="12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8" fillId="0" borderId="0"/>
    <xf numFmtId="183" fontId="8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5" fillId="0" borderId="0"/>
    <xf numFmtId="0" fontId="5" fillId="0" borderId="0"/>
    <xf numFmtId="0" fontId="15" fillId="0" borderId="0"/>
    <xf numFmtId="183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186" fontId="8" fillId="0" borderId="0"/>
    <xf numFmtId="187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5" fillId="0" borderId="0"/>
    <xf numFmtId="0" fontId="15" fillId="0" borderId="0"/>
    <xf numFmtId="182" fontId="2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8" fontId="1" fillId="0" borderId="0"/>
    <xf numFmtId="188" fontId="1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83" fontId="16" fillId="0" borderId="0"/>
    <xf numFmtId="0" fontId="8" fillId="0" borderId="0"/>
    <xf numFmtId="0" fontId="12" fillId="0" borderId="0"/>
    <xf numFmtId="0" fontId="15" fillId="0" borderId="0"/>
    <xf numFmtId="0" fontId="8" fillId="0" borderId="0"/>
    <xf numFmtId="0" fontId="12" fillId="0" borderId="0"/>
    <xf numFmtId="0" fontId="15" fillId="0" borderId="0"/>
    <xf numFmtId="0" fontId="5" fillId="0" borderId="0"/>
    <xf numFmtId="0" fontId="15" fillId="0" borderId="0"/>
    <xf numFmtId="0" fontId="8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183" fontId="16" fillId="0" borderId="0"/>
    <xf numFmtId="183" fontId="16" fillId="0" borderId="0"/>
    <xf numFmtId="0" fontId="12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2" fillId="0" borderId="0"/>
    <xf numFmtId="183" fontId="8" fillId="0" borderId="0"/>
    <xf numFmtId="183" fontId="8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2" fillId="0" borderId="0">
      <protection locked="0"/>
    </xf>
    <xf numFmtId="0" fontId="2" fillId="0" borderId="0">
      <protection locked="0"/>
    </xf>
    <xf numFmtId="0" fontId="12" fillId="0" borderId="0"/>
    <xf numFmtId="0" fontId="12" fillId="0" borderId="0"/>
    <xf numFmtId="189" fontId="1" fillId="0" borderId="0">
      <alignment vertical="center"/>
    </xf>
    <xf numFmtId="190" fontId="1" fillId="0" borderId="0">
      <alignment vertical="center"/>
    </xf>
    <xf numFmtId="191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/>
    <xf numFmtId="192" fontId="13" fillId="0" borderId="0">
      <protection locked="0"/>
    </xf>
    <xf numFmtId="193" fontId="8" fillId="0" borderId="0">
      <protection locked="0"/>
    </xf>
    <xf numFmtId="194" fontId="2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9" fontId="3" fillId="0" borderId="0">
      <alignment vertical="center"/>
    </xf>
    <xf numFmtId="195" fontId="19" fillId="0" borderId="4">
      <alignment horizontal="center"/>
    </xf>
    <xf numFmtId="3" fontId="7" fillId="0" borderId="3"/>
    <xf numFmtId="0" fontId="3" fillId="0" borderId="0">
      <alignment vertical="center"/>
    </xf>
    <xf numFmtId="3" fontId="7" fillId="0" borderId="3"/>
    <xf numFmtId="10" fontId="3" fillId="0" borderId="0">
      <alignment vertical="center"/>
    </xf>
    <xf numFmtId="0" fontId="3" fillId="0" borderId="0">
      <alignment vertical="center"/>
    </xf>
    <xf numFmtId="196" fontId="1" fillId="0" borderId="0">
      <alignment vertical="center"/>
    </xf>
    <xf numFmtId="3" fontId="20" fillId="0" borderId="5">
      <alignment horizontal="right" vertical="center"/>
    </xf>
    <xf numFmtId="197" fontId="8" fillId="0" borderId="0">
      <alignment horizontal="center" vertical="center"/>
    </xf>
    <xf numFmtId="0" fontId="21" fillId="0" borderId="0">
      <alignment horizontal="center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197" fontId="8" fillId="0" borderId="0">
      <alignment horizontal="center" vertical="center"/>
    </xf>
    <xf numFmtId="198" fontId="8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8" fontId="8" fillId="0" borderId="0">
      <alignment horizontal="center" vertical="center"/>
    </xf>
    <xf numFmtId="198" fontId="8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7" fontId="8" fillId="0" borderId="0">
      <alignment horizontal="center" vertical="center"/>
    </xf>
    <xf numFmtId="200" fontId="13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7" fontId="8" fillId="0" borderId="0">
      <alignment horizontal="center" vertical="center"/>
    </xf>
    <xf numFmtId="0" fontId="21" fillId="0" borderId="0">
      <alignment horizontal="center" vertical="center"/>
    </xf>
    <xf numFmtId="197" fontId="8" fillId="0" borderId="0">
      <alignment horizontal="center" vertical="center"/>
    </xf>
    <xf numFmtId="41" fontId="8" fillId="0" borderId="3">
      <alignment horizontal="center" vertical="center"/>
    </xf>
    <xf numFmtId="0" fontId="12" fillId="0" borderId="0"/>
    <xf numFmtId="183" fontId="22" fillId="0" borderId="0"/>
    <xf numFmtId="9" fontId="23" fillId="2" borderId="0">
      <alignment horizontal="right"/>
    </xf>
    <xf numFmtId="10" fontId="23" fillId="0" borderId="0">
      <alignment horizontal="right"/>
    </xf>
    <xf numFmtId="9" fontId="13" fillId="0" borderId="0"/>
    <xf numFmtId="10" fontId="13" fillId="0" borderId="0"/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0" fontId="2" fillId="0" borderId="0">
      <protection locked="0"/>
    </xf>
    <xf numFmtId="0" fontId="2" fillId="0" borderId="0">
      <protection locked="0"/>
    </xf>
    <xf numFmtId="9" fontId="8" fillId="0" borderId="0">
      <protection locked="0"/>
    </xf>
    <xf numFmtId="0" fontId="24" fillId="0" borderId="0"/>
    <xf numFmtId="0" fontId="25" fillId="0" borderId="6">
      <alignment horizontal="center" vertical="center"/>
    </xf>
    <xf numFmtId="0" fontId="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3" fillId="0" borderId="0"/>
    <xf numFmtId="49" fontId="5" fillId="0" borderId="7">
      <alignment horizontal="center" vertical="center" wrapText="1"/>
    </xf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2" fontId="26" fillId="0" borderId="8">
      <alignment horizontal="right" vertical="center"/>
    </xf>
    <xf numFmtId="38" fontId="21" fillId="0" borderId="0"/>
    <xf numFmtId="41" fontId="27" fillId="0" borderId="8">
      <alignment horizontal="center" vertical="center"/>
    </xf>
    <xf numFmtId="203" fontId="15" fillId="0" borderId="9">
      <alignment horizontal="left" vertical="center"/>
    </xf>
    <xf numFmtId="0" fontId="28" fillId="0" borderId="0">
      <alignment horizontal="left" vertical="center"/>
    </xf>
    <xf numFmtId="0" fontId="29" fillId="0" borderId="10"/>
    <xf numFmtId="0" fontId="2" fillId="0" borderId="0">
      <protection locked="0"/>
    </xf>
    <xf numFmtId="0" fontId="30" fillId="0" borderId="0">
      <alignment vertical="center"/>
    </xf>
    <xf numFmtId="3" fontId="5" fillId="0" borderId="11">
      <alignment horizontal="center"/>
    </xf>
    <xf numFmtId="0" fontId="9" fillId="0" borderId="8">
      <alignment horizontal="center" vertical="center"/>
    </xf>
    <xf numFmtId="0" fontId="8" fillId="3" borderId="0">
      <alignment horizontal="left"/>
    </xf>
    <xf numFmtId="0" fontId="2" fillId="0" borderId="0">
      <protection locked="0"/>
    </xf>
    <xf numFmtId="49" fontId="31" fillId="0" borderId="7">
      <alignment horizontal="center" vertical="center" wrapText="1"/>
    </xf>
    <xf numFmtId="0" fontId="32" fillId="0" borderId="0">
      <alignment vertical="top"/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34" fillId="0" borderId="0">
      <alignment horizontal="distributed" vertical="center"/>
    </xf>
    <xf numFmtId="204" fontId="8" fillId="0" borderId="0">
      <alignment horizontal="center" vertical="center"/>
    </xf>
    <xf numFmtId="205" fontId="8" fillId="0" borderId="0">
      <alignment horizontal="center" vertical="center"/>
    </xf>
    <xf numFmtId="9" fontId="21" fillId="2" borderId="0">
      <alignment horizontal="right"/>
    </xf>
    <xf numFmtId="10" fontId="21" fillId="0" borderId="0">
      <alignment horizontal="right"/>
    </xf>
    <xf numFmtId="9" fontId="1" fillId="0" borderId="0"/>
    <xf numFmtId="9" fontId="91" fillId="0" borderId="0">
      <alignment vertical="center"/>
    </xf>
    <xf numFmtId="206" fontId="8" fillId="0" borderId="0"/>
    <xf numFmtId="192" fontId="34" fillId="0" borderId="0"/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36" fillId="0" borderId="12">
      <alignment horizontal="center" vertical="center"/>
    </xf>
    <xf numFmtId="0" fontId="8" fillId="0" borderId="0"/>
    <xf numFmtId="0" fontId="1" fillId="0" borderId="0"/>
    <xf numFmtId="0" fontId="34" fillId="0" borderId="0">
      <alignment horizontal="centerContinuous" vertical="center"/>
    </xf>
    <xf numFmtId="207" fontId="29" fillId="0" borderId="8">
      <alignment vertical="center"/>
    </xf>
    <xf numFmtId="3" fontId="34" fillId="0" borderId="3"/>
    <xf numFmtId="0" fontId="34" fillId="0" borderId="3"/>
    <xf numFmtId="3" fontId="34" fillId="0" borderId="13"/>
    <xf numFmtId="3" fontId="34" fillId="0" borderId="14"/>
    <xf numFmtId="0" fontId="37" fillId="0" borderId="3"/>
    <xf numFmtId="0" fontId="38" fillId="0" borderId="0">
      <alignment horizontal="center"/>
    </xf>
    <xf numFmtId="0" fontId="22" fillId="0" borderId="15">
      <alignment horizontal="center"/>
    </xf>
    <xf numFmtId="3" fontId="39" fillId="0" borderId="0">
      <alignment vertical="center" wrapText="1"/>
    </xf>
    <xf numFmtId="3" fontId="40" fillId="0" borderId="0">
      <alignment vertical="center" wrapText="1"/>
    </xf>
    <xf numFmtId="0" fontId="9" fillId="0" borderId="8">
      <alignment horizontal="center" vertical="center"/>
    </xf>
    <xf numFmtId="0" fontId="41" fillId="0" borderId="0">
      <alignment vertical="center"/>
    </xf>
    <xf numFmtId="0" fontId="42" fillId="0" borderId="0">
      <alignment vertical="center"/>
    </xf>
    <xf numFmtId="41" fontId="91" fillId="0" borderId="0">
      <alignment vertical="center"/>
    </xf>
    <xf numFmtId="41" fontId="1" fillId="0" borderId="0"/>
    <xf numFmtId="41" fontId="1" fillId="0" borderId="0"/>
    <xf numFmtId="41" fontId="91" fillId="0" borderId="0">
      <alignment vertical="center"/>
    </xf>
    <xf numFmtId="41" fontId="91" fillId="0" borderId="0">
      <alignment vertical="center"/>
    </xf>
    <xf numFmtId="41" fontId="91" fillId="0" borderId="0">
      <alignment vertical="center"/>
    </xf>
    <xf numFmtId="41" fontId="91" fillId="0" borderId="0">
      <alignment vertical="center"/>
    </xf>
    <xf numFmtId="43" fontId="1" fillId="0" borderId="0">
      <alignment vertical="center"/>
    </xf>
    <xf numFmtId="0" fontId="12" fillId="0" borderId="0"/>
    <xf numFmtId="0" fontId="8" fillId="0" borderId="0"/>
    <xf numFmtId="186" fontId="8" fillId="0" borderId="0"/>
    <xf numFmtId="183" fontId="1" fillId="0" borderId="0"/>
    <xf numFmtId="183" fontId="8" fillId="0" borderId="0"/>
    <xf numFmtId="0" fontId="5" fillId="0" borderId="0"/>
    <xf numFmtId="0" fontId="5" fillId="0" borderId="0"/>
    <xf numFmtId="0" fontId="5" fillId="0" borderId="16"/>
    <xf numFmtId="0" fontId="43" fillId="0" borderId="0">
      <alignment vertical="top"/>
      <protection locked="0"/>
    </xf>
    <xf numFmtId="208" fontId="1" fillId="0" borderId="0"/>
    <xf numFmtId="0" fontId="44" fillId="0" borderId="0">
      <alignment vertical="center"/>
    </xf>
    <xf numFmtId="0" fontId="13" fillId="0" borderId="0">
      <alignment horizontal="center" vertical="center"/>
    </xf>
    <xf numFmtId="0" fontId="45" fillId="0" borderId="0">
      <alignment horizontal="centerContinuous" vertical="center"/>
    </xf>
    <xf numFmtId="4" fontId="2" fillId="0" borderId="0">
      <protection locked="0"/>
    </xf>
    <xf numFmtId="0" fontId="13" fillId="0" borderId="0"/>
    <xf numFmtId="4" fontId="2" fillId="0" borderId="0">
      <protection locked="0"/>
    </xf>
    <xf numFmtId="0" fontId="8" fillId="0" borderId="0">
      <protection locked="0"/>
    </xf>
    <xf numFmtId="0" fontId="46" fillId="0" borderId="0"/>
    <xf numFmtId="0" fontId="8" fillId="0" borderId="3">
      <alignment horizontal="distributed" vertical="center"/>
    </xf>
    <xf numFmtId="0" fontId="8" fillId="0" borderId="17">
      <alignment horizontal="distributed" vertical="top"/>
    </xf>
    <xf numFmtId="0" fontId="8" fillId="0" borderId="10">
      <alignment horizontal="distributed"/>
    </xf>
    <xf numFmtId="209" fontId="47" fillId="0" borderId="0">
      <alignment vertical="center"/>
    </xf>
    <xf numFmtId="0" fontId="8" fillId="0" borderId="0"/>
    <xf numFmtId="0" fontId="9" fillId="0" borderId="8">
      <alignment horizontal="center" vertical="center"/>
    </xf>
    <xf numFmtId="210" fontId="8" fillId="0" borderId="0">
      <alignment vertical="center"/>
    </xf>
    <xf numFmtId="38" fontId="34" fillId="0" borderId="0">
      <alignment vertical="center"/>
    </xf>
    <xf numFmtId="211" fontId="1" fillId="0" borderId="0"/>
    <xf numFmtId="183" fontId="8" fillId="0" borderId="0">
      <alignment vertical="center"/>
    </xf>
    <xf numFmtId="212" fontId="21" fillId="2" borderId="0">
      <alignment horizontal="right"/>
    </xf>
    <xf numFmtId="213" fontId="15" fillId="0" borderId="18"/>
    <xf numFmtId="38" fontId="34" fillId="0" borderId="0">
      <alignment vertical="center"/>
    </xf>
    <xf numFmtId="207" fontId="34" fillId="0" borderId="0">
      <alignment vertical="center"/>
    </xf>
    <xf numFmtId="38" fontId="34" fillId="0" borderId="0">
      <alignment vertical="center"/>
    </xf>
    <xf numFmtId="0" fontId="10" fillId="0" borderId="0"/>
    <xf numFmtId="0" fontId="8" fillId="0" borderId="0"/>
    <xf numFmtId="0" fontId="15" fillId="0" borderId="0"/>
    <xf numFmtId="213" fontId="1" fillId="0" borderId="0"/>
    <xf numFmtId="213" fontId="1" fillId="0" borderId="0"/>
    <xf numFmtId="183" fontId="8" fillId="0" borderId="0"/>
    <xf numFmtId="214" fontId="8" fillId="0" borderId="0"/>
    <xf numFmtId="215" fontId="23" fillId="0" borderId="0"/>
    <xf numFmtId="42" fontId="1" fillId="0" borderId="0">
      <alignment vertical="center"/>
    </xf>
    <xf numFmtId="42" fontId="1" fillId="0" borderId="0"/>
    <xf numFmtId="42" fontId="91" fillId="0" borderId="0">
      <alignment vertical="center"/>
    </xf>
    <xf numFmtId="216" fontId="23" fillId="0" borderId="0"/>
    <xf numFmtId="0" fontId="8" fillId="0" borderId="0">
      <protection locked="0"/>
    </xf>
    <xf numFmtId="0" fontId="48" fillId="0" borderId="8">
      <alignment horizontal="center" vertical="center"/>
    </xf>
    <xf numFmtId="0" fontId="48" fillId="0" borderId="8">
      <alignment horizontal="left" vertical="center"/>
    </xf>
    <xf numFmtId="0" fontId="48" fillId="0" borderId="8">
      <alignment vertical="center" textRotation="255"/>
    </xf>
    <xf numFmtId="0" fontId="49" fillId="0" borderId="0">
      <alignment vertical="top"/>
      <protection locked="0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1" fillId="0" borderId="0">
      <alignment vertical="center"/>
    </xf>
    <xf numFmtId="0" fontId="1" fillId="0" borderId="0"/>
    <xf numFmtId="0" fontId="50" fillId="0" borderId="0"/>
    <xf numFmtId="0" fontId="1" fillId="0" borderId="0"/>
    <xf numFmtId="0" fontId="12" fillId="0" borderId="0"/>
    <xf numFmtId="0" fontId="1" fillId="0" borderId="0"/>
    <xf numFmtId="0" fontId="91" fillId="0" borderId="0">
      <alignment vertical="center"/>
    </xf>
    <xf numFmtId="0" fontId="23" fillId="0" borderId="0"/>
    <xf numFmtId="0" fontId="8" fillId="0" borderId="8">
      <alignment vertical="center" wrapText="1"/>
    </xf>
    <xf numFmtId="0" fontId="1" fillId="0" borderId="3">
      <alignment vertical="center"/>
    </xf>
    <xf numFmtId="0" fontId="25" fillId="0" borderId="6">
      <alignment horizontal="center" vertical="center"/>
    </xf>
    <xf numFmtId="0" fontId="15" fillId="0" borderId="8">
      <alignment horizontal="center" vertical="center" wrapText="1"/>
    </xf>
    <xf numFmtId="0" fontId="2" fillId="0" borderId="19">
      <protection locked="0"/>
    </xf>
    <xf numFmtId="3" fontId="33" fillId="0" borderId="0"/>
    <xf numFmtId="183" fontId="12" fillId="0" borderId="0"/>
    <xf numFmtId="0" fontId="8" fillId="0" borderId="0">
      <protection locked="0"/>
    </xf>
    <xf numFmtId="0" fontId="8" fillId="0" borderId="0">
      <protection locked="0"/>
    </xf>
    <xf numFmtId="0" fontId="1" fillId="0" borderId="0"/>
    <xf numFmtId="0" fontId="1" fillId="0" borderId="0"/>
    <xf numFmtId="0" fontId="13" fillId="0" borderId="0"/>
    <xf numFmtId="0" fontId="13" fillId="0" borderId="0"/>
    <xf numFmtId="217" fontId="13" fillId="0" borderId="0"/>
    <xf numFmtId="0" fontId="13" fillId="0" borderId="0"/>
    <xf numFmtId="0" fontId="12" fillId="0" borderId="0"/>
    <xf numFmtId="0" fontId="13" fillId="0" borderId="0"/>
    <xf numFmtId="41" fontId="23" fillId="0" borderId="0"/>
    <xf numFmtId="0" fontId="13" fillId="0" borderId="0"/>
    <xf numFmtId="0" fontId="13" fillId="0" borderId="0"/>
    <xf numFmtId="195" fontId="13" fillId="0" borderId="0"/>
    <xf numFmtId="0" fontId="13" fillId="0" borderId="0"/>
    <xf numFmtId="0" fontId="12" fillId="0" borderId="0"/>
    <xf numFmtId="0" fontId="13" fillId="0" borderId="0"/>
    <xf numFmtId="43" fontId="23" fillId="0" borderId="0"/>
    <xf numFmtId="0" fontId="13" fillId="0" borderId="0"/>
    <xf numFmtId="0" fontId="13" fillId="0" borderId="0"/>
    <xf numFmtId="0" fontId="21" fillId="0" borderId="8">
      <alignment horizontal="left" vertical="center" wrapText="1"/>
    </xf>
    <xf numFmtId="0" fontId="8" fillId="0" borderId="0"/>
    <xf numFmtId="208" fontId="10" fillId="4" borderId="20">
      <alignment horizontal="center" vertical="center"/>
    </xf>
    <xf numFmtId="0" fontId="1" fillId="0" borderId="0">
      <protection locked="0"/>
    </xf>
    <xf numFmtId="0" fontId="23" fillId="0" borderId="0"/>
    <xf numFmtId="214" fontId="13" fillId="0" borderId="0"/>
    <xf numFmtId="42" fontId="23" fillId="0" borderId="0"/>
    <xf numFmtId="42" fontId="23" fillId="0" borderId="0"/>
    <xf numFmtId="214" fontId="13" fillId="0" borderId="0"/>
    <xf numFmtId="214" fontId="13" fillId="0" borderId="0"/>
    <xf numFmtId="42" fontId="23" fillId="0" borderId="0"/>
    <xf numFmtId="42" fontId="2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8" fontId="13" fillId="0" borderId="0"/>
    <xf numFmtId="0" fontId="23" fillId="0" borderId="0"/>
    <xf numFmtId="0" fontId="13" fillId="0" borderId="0"/>
    <xf numFmtId="42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2" fontId="23" fillId="0" borderId="0"/>
    <xf numFmtId="42" fontId="23" fillId="0" borderId="0"/>
    <xf numFmtId="0" fontId="13" fillId="0" borderId="0"/>
    <xf numFmtId="214" fontId="23" fillId="0" borderId="0"/>
    <xf numFmtId="214" fontId="13" fillId="0" borderId="0"/>
    <xf numFmtId="214" fontId="13" fillId="0" borderId="0"/>
    <xf numFmtId="0" fontId="13" fillId="0" borderId="0"/>
    <xf numFmtId="214" fontId="13" fillId="0" borderId="0"/>
    <xf numFmtId="219" fontId="13" fillId="0" borderId="0"/>
    <xf numFmtId="219" fontId="13" fillId="0" borderId="0"/>
    <xf numFmtId="220" fontId="12" fillId="0" borderId="0"/>
    <xf numFmtId="220" fontId="12" fillId="0" borderId="0"/>
    <xf numFmtId="221" fontId="5" fillId="0" borderId="0"/>
    <xf numFmtId="42" fontId="23" fillId="0" borderId="0"/>
    <xf numFmtId="0" fontId="13" fillId="0" borderId="0"/>
    <xf numFmtId="201" fontId="13" fillId="0" borderId="0"/>
    <xf numFmtId="44" fontId="23" fillId="0" borderId="0"/>
    <xf numFmtId="44" fontId="23" fillId="0" borderId="0"/>
    <xf numFmtId="201" fontId="13" fillId="0" borderId="0"/>
    <xf numFmtId="201" fontId="13" fillId="0" borderId="0"/>
    <xf numFmtId="44" fontId="23" fillId="0" borderId="0"/>
    <xf numFmtId="44" fontId="23" fillId="0" borderId="0"/>
    <xf numFmtId="201" fontId="13" fillId="0" borderId="0"/>
    <xf numFmtId="201" fontId="13" fillId="0" borderId="0"/>
    <xf numFmtId="201" fontId="13" fillId="0" borderId="0"/>
    <xf numFmtId="201" fontId="13" fillId="0" borderId="0"/>
    <xf numFmtId="222" fontId="13" fillId="0" borderId="0"/>
    <xf numFmtId="0" fontId="23" fillId="0" borderId="0"/>
    <xf numFmtId="0" fontId="13" fillId="0" borderId="0"/>
    <xf numFmtId="44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4" fontId="23" fillId="0" borderId="0"/>
    <xf numFmtId="44" fontId="23" fillId="0" borderId="0"/>
    <xf numFmtId="0" fontId="13" fillId="0" borderId="0"/>
    <xf numFmtId="201" fontId="23" fillId="0" borderId="0"/>
    <xf numFmtId="201" fontId="13" fillId="0" borderId="0"/>
    <xf numFmtId="201" fontId="13" fillId="0" borderId="0"/>
    <xf numFmtId="0" fontId="13" fillId="0" borderId="0"/>
    <xf numFmtId="201" fontId="13" fillId="0" borderId="0"/>
    <xf numFmtId="223" fontId="13" fillId="0" borderId="0"/>
    <xf numFmtId="223" fontId="13" fillId="0" borderId="0"/>
    <xf numFmtId="204" fontId="12" fillId="0" borderId="0"/>
    <xf numFmtId="204" fontId="12" fillId="0" borderId="0"/>
    <xf numFmtId="224" fontId="5" fillId="0" borderId="0"/>
    <xf numFmtId="44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225" fontId="9" fillId="0" borderId="0">
      <protection locked="0"/>
    </xf>
    <xf numFmtId="185" fontId="13" fillId="0" borderId="0">
      <protection locked="0"/>
    </xf>
    <xf numFmtId="217" fontId="8" fillId="0" borderId="0"/>
    <xf numFmtId="0" fontId="5" fillId="0" borderId="0"/>
    <xf numFmtId="0" fontId="23" fillId="0" borderId="0"/>
    <xf numFmtId="183" fontId="13" fillId="0" borderId="0"/>
    <xf numFmtId="41" fontId="23" fillId="0" borderId="0"/>
    <xf numFmtId="41" fontId="23" fillId="0" borderId="0"/>
    <xf numFmtId="183" fontId="13" fillId="0" borderId="0"/>
    <xf numFmtId="183" fontId="13" fillId="0" borderId="0"/>
    <xf numFmtId="41" fontId="23" fillId="0" borderId="0"/>
    <xf numFmtId="41" fontId="23" fillId="0" borderId="0"/>
    <xf numFmtId="183" fontId="13" fillId="0" borderId="0"/>
    <xf numFmtId="183" fontId="13" fillId="0" borderId="0"/>
    <xf numFmtId="183" fontId="13" fillId="0" borderId="0"/>
    <xf numFmtId="183" fontId="13" fillId="0" borderId="0"/>
    <xf numFmtId="209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41" fontId="23" fillId="0" borderId="0"/>
    <xf numFmtId="183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23" fillId="0" borderId="0"/>
    <xf numFmtId="41" fontId="23" fillId="0" borderId="0"/>
    <xf numFmtId="183" fontId="13" fillId="0" borderId="0"/>
    <xf numFmtId="183" fontId="23" fillId="0" borderId="0"/>
    <xf numFmtId="183" fontId="13" fillId="0" borderId="0"/>
    <xf numFmtId="183" fontId="13" fillId="0" borderId="0"/>
    <xf numFmtId="0" fontId="13" fillId="0" borderId="0"/>
    <xf numFmtId="183" fontId="13" fillId="0" borderId="0"/>
    <xf numFmtId="226" fontId="1" fillId="0" borderId="0"/>
    <xf numFmtId="185" fontId="1" fillId="0" borderId="0"/>
    <xf numFmtId="227" fontId="10" fillId="0" borderId="0"/>
    <xf numFmtId="0" fontId="23" fillId="0" borderId="0"/>
    <xf numFmtId="226" fontId="1" fillId="0" borderId="0"/>
    <xf numFmtId="185" fontId="1" fillId="0" borderId="0"/>
    <xf numFmtId="41" fontId="23" fillId="0" borderId="0"/>
    <xf numFmtId="41" fontId="23" fillId="0" borderId="0"/>
    <xf numFmtId="212" fontId="23" fillId="2" borderId="0">
      <alignment horizontal="right"/>
    </xf>
    <xf numFmtId="0" fontId="13" fillId="0" borderId="0"/>
    <xf numFmtId="213" fontId="13" fillId="0" borderId="0"/>
    <xf numFmtId="43" fontId="23" fillId="0" borderId="0"/>
    <xf numFmtId="43" fontId="23" fillId="0" borderId="0"/>
    <xf numFmtId="213" fontId="13" fillId="0" borderId="0"/>
    <xf numFmtId="213" fontId="13" fillId="0" borderId="0"/>
    <xf numFmtId="43" fontId="23" fillId="0" borderId="0"/>
    <xf numFmtId="43" fontId="2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28" fontId="13" fillId="0" borderId="0"/>
    <xf numFmtId="0" fontId="23" fillId="0" borderId="0"/>
    <xf numFmtId="0" fontId="23" fillId="0" borderId="0"/>
    <xf numFmtId="43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23" fillId="0" borderId="0"/>
    <xf numFmtId="43" fontId="23" fillId="0" borderId="0"/>
    <xf numFmtId="200" fontId="1" fillId="0" borderId="0"/>
    <xf numFmtId="213" fontId="23" fillId="0" borderId="0"/>
    <xf numFmtId="213" fontId="13" fillId="0" borderId="0"/>
    <xf numFmtId="213" fontId="13" fillId="0" borderId="0"/>
    <xf numFmtId="0" fontId="13" fillId="0" borderId="0"/>
    <xf numFmtId="213" fontId="13" fillId="0" borderId="0"/>
    <xf numFmtId="43" fontId="23" fillId="0" borderId="0"/>
    <xf numFmtId="43" fontId="23" fillId="0" borderId="0"/>
    <xf numFmtId="4" fontId="2" fillId="0" borderId="0">
      <protection locked="0"/>
    </xf>
    <xf numFmtId="229" fontId="9" fillId="0" borderId="0">
      <protection locked="0"/>
    </xf>
    <xf numFmtId="4" fontId="2" fillId="0" borderId="0">
      <protection locked="0"/>
    </xf>
    <xf numFmtId="230" fontId="13" fillId="0" borderId="0">
      <protection locked="0"/>
    </xf>
    <xf numFmtId="0" fontId="1" fillId="0" borderId="0"/>
    <xf numFmtId="0" fontId="51" fillId="0" borderId="0"/>
    <xf numFmtId="0" fontId="13" fillId="0" borderId="0"/>
    <xf numFmtId="0" fontId="5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5" fillId="0" borderId="0"/>
    <xf numFmtId="0" fontId="23" fillId="0" borderId="0"/>
    <xf numFmtId="0" fontId="13" fillId="0" borderId="0"/>
    <xf numFmtId="0" fontId="13" fillId="0" borderId="0"/>
    <xf numFmtId="0" fontId="5" fillId="0" borderId="0"/>
    <xf numFmtId="0" fontId="1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2" fontId="13" fillId="0" borderId="0"/>
    <xf numFmtId="2" fontId="13" fillId="0" borderId="0"/>
    <xf numFmtId="2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231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23" fillId="0" borderId="0"/>
    <xf numFmtId="37" fontId="13" fillId="0" borderId="0"/>
    <xf numFmtId="37" fontId="13" fillId="0" borderId="0"/>
    <xf numFmtId="0" fontId="52" fillId="0" borderId="0"/>
    <xf numFmtId="0" fontId="52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2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" fillId="0" borderId="0"/>
    <xf numFmtId="0" fontId="19" fillId="0" borderId="0"/>
    <xf numFmtId="0" fontId="53" fillId="0" borderId="0">
      <alignment vertical="top"/>
      <protection locked="0"/>
    </xf>
    <xf numFmtId="232" fontId="8" fillId="0" borderId="0"/>
    <xf numFmtId="0" fontId="2" fillId="0" borderId="19">
      <protection locked="0"/>
    </xf>
    <xf numFmtId="0" fontId="2" fillId="0" borderId="19">
      <protection locked="0"/>
    </xf>
    <xf numFmtId="183" fontId="22" fillId="0" borderId="0"/>
    <xf numFmtId="4" fontId="2" fillId="0" borderId="0">
      <protection locked="0"/>
    </xf>
    <xf numFmtId="0" fontId="5" fillId="0" borderId="0"/>
    <xf numFmtId="233" fontId="8" fillId="0" borderId="0"/>
    <xf numFmtId="43" fontId="12" fillId="0" borderId="0"/>
    <xf numFmtId="3" fontId="12" fillId="0" borderId="0"/>
    <xf numFmtId="0" fontId="5" fillId="0" borderId="0">
      <alignment horizontal="left"/>
    </xf>
    <xf numFmtId="0" fontId="15" fillId="0" borderId="0"/>
    <xf numFmtId="0" fontId="2" fillId="0" borderId="0">
      <protection locked="0"/>
    </xf>
    <xf numFmtId="0" fontId="5" fillId="0" borderId="0"/>
    <xf numFmtId="234" fontId="54" fillId="0" borderId="3"/>
    <xf numFmtId="0" fontId="1" fillId="0" borderId="0"/>
    <xf numFmtId="235" fontId="8" fillId="0" borderId="0"/>
    <xf numFmtId="236" fontId="8" fillId="0" borderId="0"/>
    <xf numFmtId="237" fontId="7" fillId="0" borderId="0"/>
    <xf numFmtId="238" fontId="23" fillId="0" borderId="0">
      <protection locked="0"/>
    </xf>
    <xf numFmtId="38" fontId="5" fillId="0" borderId="0"/>
    <xf numFmtId="40" fontId="5" fillId="0" borderId="0"/>
    <xf numFmtId="239" fontId="8" fillId="0" borderId="0"/>
    <xf numFmtId="240" fontId="13" fillId="0" borderId="0">
      <protection locked="0"/>
    </xf>
    <xf numFmtId="241" fontId="9" fillId="0" borderId="0">
      <protection locked="0"/>
    </xf>
    <xf numFmtId="242" fontId="2" fillId="0" borderId="0">
      <protection locked="0"/>
    </xf>
    <xf numFmtId="243" fontId="13" fillId="0" borderId="0">
      <protection locked="0"/>
    </xf>
    <xf numFmtId="244" fontId="9" fillId="0" borderId="0">
      <protection locked="0"/>
    </xf>
    <xf numFmtId="245" fontId="2" fillId="0" borderId="0">
      <protection locked="0"/>
    </xf>
    <xf numFmtId="0" fontId="55" fillId="0" borderId="0">
      <alignment horizontal="left"/>
    </xf>
    <xf numFmtId="246" fontId="28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190" fontId="12" fillId="0" borderId="0">
      <protection locked="0"/>
    </xf>
    <xf numFmtId="0" fontId="57" fillId="0" borderId="0">
      <alignment vertical="top"/>
      <protection locked="0"/>
    </xf>
    <xf numFmtId="183" fontId="8" fillId="0" borderId="0"/>
    <xf numFmtId="38" fontId="58" fillId="5" borderId="0"/>
    <xf numFmtId="3" fontId="3" fillId="0" borderId="21">
      <alignment horizontal="right" vertical="center"/>
    </xf>
    <xf numFmtId="4" fontId="3" fillId="0" borderId="21">
      <alignment horizontal="right" vertical="center"/>
    </xf>
    <xf numFmtId="0" fontId="59" fillId="0" borderId="0">
      <alignment horizontal="right"/>
    </xf>
    <xf numFmtId="0" fontId="14" fillId="0" borderId="0">
      <alignment horizontal="left"/>
    </xf>
    <xf numFmtId="0" fontId="60" fillId="0" borderId="22">
      <alignment horizontal="left" vertical="center"/>
    </xf>
    <xf numFmtId="0" fontId="60" fillId="0" borderId="23">
      <alignment horizontal="left" vertical="center"/>
    </xf>
    <xf numFmtId="0" fontId="61" fillId="0" borderId="0"/>
    <xf numFmtId="0" fontId="60" fillId="0" borderId="0"/>
    <xf numFmtId="247" fontId="10" fillId="0" borderId="0">
      <protection locked="0"/>
    </xf>
    <xf numFmtId="247" fontId="10" fillId="0" borderId="0">
      <protection locked="0"/>
    </xf>
    <xf numFmtId="0" fontId="5" fillId="0" borderId="0"/>
    <xf numFmtId="0" fontId="62" fillId="0" borderId="24"/>
    <xf numFmtId="0" fontId="63" fillId="0" borderId="0">
      <alignment vertical="top"/>
      <protection locked="0"/>
    </xf>
    <xf numFmtId="10" fontId="58" fillId="6" borderId="3"/>
    <xf numFmtId="183" fontId="7" fillId="0" borderId="0"/>
    <xf numFmtId="0" fontId="64" fillId="0" borderId="3">
      <alignment vertical="center"/>
    </xf>
    <xf numFmtId="0" fontId="33" fillId="0" borderId="0"/>
    <xf numFmtId="0" fontId="13" fillId="0" borderId="0"/>
    <xf numFmtId="0" fontId="33" fillId="0" borderId="0"/>
    <xf numFmtId="0" fontId="13" fillId="0" borderId="0"/>
    <xf numFmtId="0" fontId="65" fillId="0" borderId="0"/>
    <xf numFmtId="248" fontId="12" fillId="0" borderId="0"/>
    <xf numFmtId="249" fontId="12" fillId="0" borderId="0"/>
    <xf numFmtId="0" fontId="66" fillId="0" borderId="25"/>
    <xf numFmtId="0" fontId="12" fillId="0" borderId="0"/>
    <xf numFmtId="0" fontId="12" fillId="0" borderId="0"/>
    <xf numFmtId="183" fontId="22" fillId="0" borderId="0"/>
    <xf numFmtId="37" fontId="67" fillId="0" borderId="0"/>
    <xf numFmtId="0" fontId="7" fillId="0" borderId="26">
      <alignment horizontal="center" vertical="center"/>
    </xf>
    <xf numFmtId="0" fontId="8" fillId="0" borderId="0"/>
    <xf numFmtId="0" fontId="8" fillId="0" borderId="0"/>
    <xf numFmtId="0" fontId="33" fillId="0" borderId="0"/>
    <xf numFmtId="0" fontId="13" fillId="0" borderId="0"/>
    <xf numFmtId="0" fontId="13" fillId="0" borderId="0"/>
    <xf numFmtId="250" fontId="1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13" fontId="34" fillId="0" borderId="0">
      <alignment vertical="center"/>
    </xf>
    <xf numFmtId="0" fontId="14" fillId="0" borderId="0"/>
    <xf numFmtId="0" fontId="2" fillId="0" borderId="0">
      <protection locked="0"/>
    </xf>
    <xf numFmtId="10" fontId="12" fillId="0" borderId="0"/>
    <xf numFmtId="251" fontId="2" fillId="0" borderId="0">
      <protection locked="0"/>
    </xf>
    <xf numFmtId="0" fontId="68" fillId="5" borderId="0">
      <alignment vertical="center"/>
    </xf>
    <xf numFmtId="0" fontId="14" fillId="0" borderId="0">
      <alignment horizontal="left"/>
    </xf>
    <xf numFmtId="0" fontId="69" fillId="0" borderId="3">
      <alignment vertical="center"/>
    </xf>
    <xf numFmtId="14" fontId="52" fillId="0" borderId="0">
      <alignment horizontal="left"/>
    </xf>
    <xf numFmtId="252" fontId="70" fillId="0" borderId="7">
      <alignment vertical="center" wrapText="1"/>
    </xf>
    <xf numFmtId="183" fontId="7" fillId="0" borderId="0"/>
    <xf numFmtId="0" fontId="5" fillId="0" borderId="0"/>
    <xf numFmtId="0" fontId="71" fillId="0" borderId="0">
      <alignment horizontal="center" vertical="center"/>
    </xf>
    <xf numFmtId="0" fontId="72" fillId="0" borderId="0"/>
    <xf numFmtId="0" fontId="66" fillId="0" borderId="0"/>
    <xf numFmtId="40" fontId="73" fillId="0" borderId="0">
      <alignment horizontal="right"/>
    </xf>
    <xf numFmtId="49" fontId="74" fillId="0" borderId="0">
      <alignment horizontal="centerContinuous" vertical="center"/>
    </xf>
    <xf numFmtId="0" fontId="75" fillId="0" borderId="0">
      <alignment horizontal="centerContinuous" vertical="center"/>
    </xf>
    <xf numFmtId="0" fontId="10" fillId="2" borderId="0">
      <alignment horizontal="center" vertical="center"/>
    </xf>
    <xf numFmtId="0" fontId="76" fillId="5" borderId="23">
      <alignment vertical="center"/>
    </xf>
    <xf numFmtId="0" fontId="77" fillId="0" borderId="0"/>
    <xf numFmtId="247" fontId="10" fillId="0" borderId="27">
      <protection locked="0"/>
    </xf>
    <xf numFmtId="0" fontId="78" fillId="0" borderId="28">
      <alignment horizontal="left"/>
    </xf>
    <xf numFmtId="0" fontId="19" fillId="0" borderId="0"/>
    <xf numFmtId="37" fontId="58" fillId="7" borderId="0"/>
    <xf numFmtId="37" fontId="58" fillId="0" borderId="0"/>
    <xf numFmtId="3" fontId="79" fillId="0" borderId="24"/>
    <xf numFmtId="253" fontId="8" fillId="0" borderId="0"/>
    <xf numFmtId="254" fontId="5" fillId="0" borderId="0"/>
    <xf numFmtId="255" fontId="5" fillId="0" borderId="0"/>
    <xf numFmtId="0" fontId="80" fillId="0" borderId="0">
      <alignment vertical="top"/>
      <protection locked="0"/>
    </xf>
    <xf numFmtId="188" fontId="1" fillId="0" borderId="0"/>
    <xf numFmtId="187" fontId="12" fillId="0" borderId="0"/>
    <xf numFmtId="9" fontId="23" fillId="0" borderId="0"/>
    <xf numFmtId="0" fontId="81" fillId="0" borderId="0">
      <alignment vertical="top"/>
      <protection locked="0"/>
    </xf>
  </cellStyleXfs>
  <cellXfs count="183"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82" fillId="0" borderId="3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NumberFormat="1" applyAlignment="1">
      <alignment vertical="center"/>
    </xf>
    <xf numFmtId="176" fontId="0" fillId="0" borderId="0" xfId="0" applyNumberFormat="1" applyAlignment="1">
      <alignment vertical="center"/>
    </xf>
    <xf numFmtId="0" fontId="83" fillId="0" borderId="3" xfId="0" quotePrefix="1" applyNumberFormat="1" applyFont="1" applyBorder="1" applyAlignment="1">
      <alignment horizontal="center" vertical="center" wrapText="1"/>
    </xf>
    <xf numFmtId="0" fontId="21" fillId="0" borderId="3" xfId="0" quotePrefix="1" applyNumberFormat="1" applyFont="1" applyBorder="1" applyAlignment="1">
      <alignment vertical="center" wrapText="1"/>
    </xf>
    <xf numFmtId="0" fontId="21" fillId="0" borderId="3" xfId="0" applyNumberFormat="1" applyFont="1" applyBorder="1" applyAlignment="1">
      <alignment vertical="center" wrapText="1"/>
    </xf>
    <xf numFmtId="176" fontId="21" fillId="0" borderId="3" xfId="0" applyNumberFormat="1" applyFont="1" applyBorder="1" applyAlignment="1">
      <alignment vertical="center" wrapText="1"/>
    </xf>
    <xf numFmtId="0" fontId="21" fillId="0" borderId="3" xfId="0" applyNumberFormat="1" applyFont="1" applyBorder="1" applyAlignment="1">
      <alignment vertical="center" wrapText="1"/>
    </xf>
    <xf numFmtId="0" fontId="91" fillId="0" borderId="0" xfId="2" applyNumberFormat="1">
      <alignment vertical="center"/>
    </xf>
    <xf numFmtId="178" fontId="85" fillId="0" borderId="0" xfId="3" applyNumberFormat="1" applyFont="1" applyBorder="1" applyAlignment="1">
      <alignment horizontal="right" vertical="center"/>
    </xf>
    <xf numFmtId="0" fontId="84" fillId="7" borderId="3" xfId="3" applyNumberFormat="1" applyFont="1" applyFill="1" applyBorder="1" applyAlignment="1">
      <alignment horizontal="center" vertical="center"/>
    </xf>
    <xf numFmtId="0" fontId="84" fillId="7" borderId="0" xfId="3" applyNumberFormat="1" applyFont="1" applyFill="1" applyBorder="1" applyAlignment="1">
      <alignment horizontal="center" vertical="center"/>
    </xf>
    <xf numFmtId="0" fontId="84" fillId="0" borderId="10" xfId="3" applyNumberFormat="1" applyFont="1" applyBorder="1" applyAlignment="1">
      <alignment horizontal="center" vertical="center"/>
    </xf>
    <xf numFmtId="0" fontId="84" fillId="0" borderId="33" xfId="3" applyNumberFormat="1" applyFont="1" applyBorder="1" applyAlignment="1">
      <alignment horizontal="center" vertical="center"/>
    </xf>
    <xf numFmtId="0" fontId="84" fillId="0" borderId="34" xfId="3" applyNumberFormat="1" applyFont="1" applyBorder="1" applyAlignment="1">
      <alignment horizontal="center" vertical="center"/>
    </xf>
    <xf numFmtId="41" fontId="85" fillId="0" borderId="35" xfId="4" applyNumberFormat="1" applyFont="1" applyBorder="1" applyAlignment="1">
      <alignment horizontal="center" vertical="center"/>
    </xf>
    <xf numFmtId="41" fontId="84" fillId="0" borderId="36" xfId="4" applyNumberFormat="1" applyFont="1" applyBorder="1" applyAlignment="1">
      <alignment horizontal="center" vertical="center"/>
    </xf>
    <xf numFmtId="41" fontId="86" fillId="0" borderId="34" xfId="4" applyNumberFormat="1" applyFont="1" applyBorder="1" applyAlignment="1">
      <alignment horizontal="right" vertical="center"/>
    </xf>
    <xf numFmtId="41" fontId="86" fillId="0" borderId="35" xfId="4" applyNumberFormat="1" applyFont="1" applyBorder="1" applyAlignment="1">
      <alignment horizontal="center" vertical="center"/>
    </xf>
    <xf numFmtId="0" fontId="86" fillId="0" borderId="36" xfId="3" applyNumberFormat="1" applyFont="1" applyBorder="1" applyAlignment="1">
      <alignment horizontal="center" vertical="center"/>
    </xf>
    <xf numFmtId="0" fontId="86" fillId="0" borderId="33" xfId="3" applyNumberFormat="1" applyFont="1" applyBorder="1" applyAlignment="1">
      <alignment vertical="center"/>
    </xf>
    <xf numFmtId="0" fontId="86" fillId="0" borderId="0" xfId="3" applyNumberFormat="1" applyFont="1" applyBorder="1" applyAlignment="1">
      <alignment vertical="center"/>
    </xf>
    <xf numFmtId="41" fontId="0" fillId="0" borderId="0" xfId="1" applyNumberFormat="1" applyFont="1">
      <alignment vertical="center"/>
    </xf>
    <xf numFmtId="41" fontId="91" fillId="0" borderId="0" xfId="2" applyNumberFormat="1">
      <alignment vertical="center"/>
    </xf>
    <xf numFmtId="0" fontId="84" fillId="0" borderId="9" xfId="3" applyNumberFormat="1" applyFont="1" applyBorder="1" applyAlignment="1">
      <alignment horizontal="center" vertical="center"/>
    </xf>
    <xf numFmtId="0" fontId="84" fillId="0" borderId="6" xfId="3" applyNumberFormat="1" applyFont="1" applyBorder="1" applyAlignment="1">
      <alignment horizontal="center" vertical="center"/>
    </xf>
    <xf numFmtId="0" fontId="84" fillId="0" borderId="37" xfId="3" applyNumberFormat="1" applyFont="1" applyBorder="1" applyAlignment="1">
      <alignment horizontal="center" vertical="center"/>
    </xf>
    <xf numFmtId="41" fontId="85" fillId="0" borderId="38" xfId="4" applyNumberFormat="1" applyFont="1" applyBorder="1" applyAlignment="1">
      <alignment horizontal="center" vertical="center"/>
    </xf>
    <xf numFmtId="41" fontId="84" fillId="0" borderId="39" xfId="4" applyNumberFormat="1" applyFont="1" applyBorder="1" applyAlignment="1">
      <alignment horizontal="center" vertical="center"/>
    </xf>
    <xf numFmtId="41" fontId="86" fillId="0" borderId="37" xfId="4" applyNumberFormat="1" applyFont="1" applyBorder="1" applyAlignment="1">
      <alignment horizontal="right" vertical="center"/>
    </xf>
    <xf numFmtId="41" fontId="86" fillId="0" borderId="38" xfId="4" applyNumberFormat="1" applyFont="1" applyBorder="1" applyAlignment="1">
      <alignment horizontal="center" vertical="center"/>
    </xf>
    <xf numFmtId="0" fontId="86" fillId="0" borderId="39" xfId="3" applyNumberFormat="1" applyFont="1" applyBorder="1" applyAlignment="1">
      <alignment vertical="center"/>
    </xf>
    <xf numFmtId="0" fontId="86" fillId="0" borderId="6" xfId="3" applyNumberFormat="1" applyFont="1" applyBorder="1" applyAlignment="1">
      <alignment vertical="center"/>
    </xf>
    <xf numFmtId="0" fontId="84" fillId="0" borderId="17" xfId="3" applyNumberFormat="1" applyFont="1" applyBorder="1" applyAlignment="1">
      <alignment horizontal="center" vertical="center"/>
    </xf>
    <xf numFmtId="0" fontId="84" fillId="0" borderId="40" xfId="3" applyNumberFormat="1" applyFont="1" applyBorder="1" applyAlignment="1">
      <alignment horizontal="center" vertical="center"/>
    </xf>
    <xf numFmtId="0" fontId="84" fillId="0" borderId="41" xfId="3" applyNumberFormat="1" applyFont="1" applyBorder="1" applyAlignment="1">
      <alignment horizontal="center" vertical="center"/>
    </xf>
    <xf numFmtId="41" fontId="85" fillId="0" borderId="42" xfId="4" applyNumberFormat="1" applyFont="1" applyBorder="1" applyAlignment="1">
      <alignment horizontal="center" vertical="center"/>
    </xf>
    <xf numFmtId="41" fontId="84" fillId="0" borderId="43" xfId="4" applyNumberFormat="1" applyFont="1" applyBorder="1" applyAlignment="1">
      <alignment horizontal="center" vertical="center"/>
    </xf>
    <xf numFmtId="41" fontId="86" fillId="0" borderId="42" xfId="4" applyNumberFormat="1" applyFont="1" applyBorder="1" applyAlignment="1">
      <alignment horizontal="center" vertical="center"/>
    </xf>
    <xf numFmtId="0" fontId="86" fillId="0" borderId="43" xfId="3" applyNumberFormat="1" applyFont="1" applyBorder="1" applyAlignment="1">
      <alignment vertical="center"/>
    </xf>
    <xf numFmtId="0" fontId="86" fillId="0" borderId="40" xfId="3" applyNumberFormat="1" applyFont="1" applyBorder="1" applyAlignment="1">
      <alignment vertical="center"/>
    </xf>
    <xf numFmtId="0" fontId="86" fillId="0" borderId="36" xfId="3" applyNumberFormat="1" applyFont="1" applyBorder="1" applyAlignment="1">
      <alignment vertical="center"/>
    </xf>
    <xf numFmtId="41" fontId="52" fillId="0" borderId="38" xfId="4" applyNumberFormat="1" applyFont="1" applyBorder="1" applyAlignment="1">
      <alignment horizontal="center" vertical="center"/>
    </xf>
    <xf numFmtId="10" fontId="87" fillId="0" borderId="38" xfId="4" applyNumberFormat="1" applyFont="1" applyBorder="1" applyAlignment="1">
      <alignment horizontal="center" vertical="center"/>
    </xf>
    <xf numFmtId="41" fontId="86" fillId="0" borderId="38" xfId="4" applyNumberFormat="1" applyFont="1" applyBorder="1" applyAlignment="1">
      <alignment horizontal="left" vertical="center"/>
    </xf>
    <xf numFmtId="10" fontId="88" fillId="0" borderId="0" xfId="3" applyNumberFormat="1" applyFont="1" applyBorder="1" applyAlignment="1">
      <alignment vertical="center"/>
    </xf>
    <xf numFmtId="41" fontId="86" fillId="0" borderId="41" xfId="4" applyNumberFormat="1" applyFont="1" applyBorder="1" applyAlignment="1">
      <alignment horizontal="right" vertical="center"/>
    </xf>
    <xf numFmtId="41" fontId="87" fillId="0" borderId="42" xfId="4" applyNumberFormat="1" applyFont="1" applyBorder="1" applyAlignment="1">
      <alignment horizontal="center" vertical="center"/>
    </xf>
    <xf numFmtId="0" fontId="88" fillId="0" borderId="0" xfId="3" applyNumberFormat="1" applyFont="1" applyBorder="1" applyAlignment="1">
      <alignment vertical="center"/>
    </xf>
    <xf numFmtId="41" fontId="87" fillId="0" borderId="35" xfId="4" applyNumberFormat="1" applyFont="1" applyBorder="1" applyAlignment="1">
      <alignment horizontal="center" vertical="center"/>
    </xf>
    <xf numFmtId="0" fontId="84" fillId="0" borderId="29" xfId="3" applyNumberFormat="1" applyFont="1" applyBorder="1" applyAlignment="1">
      <alignment horizontal="center" vertical="center"/>
    </xf>
    <xf numFmtId="41" fontId="84" fillId="0" borderId="6" xfId="3" applyNumberFormat="1" applyFont="1" applyBorder="1" applyAlignment="1">
      <alignment horizontal="center" vertical="center"/>
    </xf>
    <xf numFmtId="10" fontId="87" fillId="8" borderId="38" xfId="4" applyNumberFormat="1" applyFont="1" applyFill="1" applyBorder="1" applyAlignment="1">
      <alignment horizontal="center" vertical="center"/>
    </xf>
    <xf numFmtId="41" fontId="89" fillId="0" borderId="38" xfId="4" applyNumberFormat="1" applyFont="1" applyBorder="1" applyAlignment="1">
      <alignment horizontal="center" vertical="center"/>
    </xf>
    <xf numFmtId="41" fontId="89" fillId="0" borderId="39" xfId="4" applyNumberFormat="1" applyFont="1" applyBorder="1" applyAlignment="1">
      <alignment vertical="center"/>
    </xf>
    <xf numFmtId="179" fontId="86" fillId="0" borderId="6" xfId="3" applyNumberFormat="1" applyFont="1" applyBorder="1" applyAlignment="1">
      <alignment vertical="center"/>
    </xf>
    <xf numFmtId="179" fontId="88" fillId="0" borderId="0" xfId="3" applyNumberFormat="1" applyFont="1" applyBorder="1" applyAlignment="1">
      <alignment vertical="center"/>
    </xf>
    <xf numFmtId="0" fontId="84" fillId="0" borderId="9" xfId="3" applyNumberFormat="1" applyFont="1" applyFill="1" applyBorder="1" applyAlignment="1">
      <alignment horizontal="center" vertical="center"/>
    </xf>
    <xf numFmtId="0" fontId="84" fillId="0" borderId="6" xfId="3" applyNumberFormat="1" applyFont="1" applyFill="1" applyBorder="1" applyAlignment="1">
      <alignment horizontal="center" vertical="center"/>
    </xf>
    <xf numFmtId="0" fontId="84" fillId="0" borderId="37" xfId="3" applyNumberFormat="1" applyFont="1" applyFill="1" applyBorder="1" applyAlignment="1">
      <alignment horizontal="center" vertical="center"/>
    </xf>
    <xf numFmtId="41" fontId="85" fillId="0" borderId="38" xfId="4" applyNumberFormat="1" applyFont="1" applyFill="1" applyBorder="1" applyAlignment="1">
      <alignment horizontal="center" vertical="center"/>
    </xf>
    <xf numFmtId="41" fontId="84" fillId="0" borderId="39" xfId="4" applyNumberFormat="1" applyFont="1" applyFill="1" applyBorder="1" applyAlignment="1">
      <alignment horizontal="center" vertical="center"/>
    </xf>
    <xf numFmtId="41" fontId="86" fillId="0" borderId="37" xfId="4" applyNumberFormat="1" applyFont="1" applyFill="1" applyBorder="1" applyAlignment="1">
      <alignment horizontal="right" vertical="center"/>
    </xf>
    <xf numFmtId="41" fontId="52" fillId="0" borderId="38" xfId="4" applyNumberFormat="1" applyFont="1" applyFill="1" applyBorder="1" applyAlignment="1">
      <alignment horizontal="center" vertical="center"/>
    </xf>
    <xf numFmtId="10" fontId="87" fillId="0" borderId="38" xfId="4" applyNumberFormat="1" applyFont="1" applyFill="1" applyBorder="1" applyAlignment="1">
      <alignment horizontal="center" vertical="center"/>
    </xf>
    <xf numFmtId="41" fontId="89" fillId="0" borderId="38" xfId="4" applyNumberFormat="1" applyFont="1" applyFill="1" applyBorder="1" applyAlignment="1">
      <alignment horizontal="center" vertical="center"/>
    </xf>
    <xf numFmtId="41" fontId="89" fillId="0" borderId="39" xfId="4" applyNumberFormat="1" applyFont="1" applyFill="1" applyBorder="1" applyAlignment="1">
      <alignment vertical="center"/>
    </xf>
    <xf numFmtId="179" fontId="88" fillId="0" borderId="0" xfId="3" applyNumberFormat="1" applyFont="1" applyFill="1" applyBorder="1" applyAlignment="1">
      <alignment vertical="center"/>
    </xf>
    <xf numFmtId="41" fontId="0" fillId="0" borderId="0" xfId="1" applyNumberFormat="1" applyFont="1" applyFill="1">
      <alignment vertical="center"/>
    </xf>
    <xf numFmtId="41" fontId="91" fillId="0" borderId="0" xfId="2" applyNumberFormat="1" applyFill="1">
      <alignment vertical="center"/>
    </xf>
    <xf numFmtId="0" fontId="91" fillId="0" borderId="0" xfId="2" applyNumberFormat="1" applyFill="1">
      <alignment vertical="center"/>
    </xf>
    <xf numFmtId="41" fontId="86" fillId="0" borderId="38" xfId="4" applyNumberFormat="1" applyFont="1" applyFill="1" applyBorder="1" applyAlignment="1">
      <alignment horizontal="left" vertical="center"/>
    </xf>
    <xf numFmtId="0" fontId="86" fillId="0" borderId="39" xfId="3" applyNumberFormat="1" applyFont="1" applyFill="1" applyBorder="1" applyAlignment="1">
      <alignment vertical="center"/>
    </xf>
    <xf numFmtId="0" fontId="86" fillId="0" borderId="6" xfId="3" applyNumberFormat="1" applyFont="1" applyFill="1" applyBorder="1" applyAlignment="1">
      <alignment vertical="center"/>
    </xf>
    <xf numFmtId="0" fontId="88" fillId="0" borderId="0" xfId="3" applyNumberFormat="1" applyFont="1" applyFill="1" applyBorder="1" applyAlignment="1">
      <alignment vertical="center"/>
    </xf>
    <xf numFmtId="0" fontId="84" fillId="0" borderId="17" xfId="3" applyNumberFormat="1" applyFont="1" applyFill="1" applyBorder="1" applyAlignment="1">
      <alignment horizontal="center" vertical="center"/>
    </xf>
    <xf numFmtId="0" fontId="84" fillId="0" borderId="40" xfId="3" applyNumberFormat="1" applyFont="1" applyFill="1" applyBorder="1" applyAlignment="1">
      <alignment horizontal="center" vertical="center"/>
    </xf>
    <xf numFmtId="0" fontId="84" fillId="0" borderId="41" xfId="3" applyNumberFormat="1" applyFont="1" applyFill="1" applyBorder="1" applyAlignment="1">
      <alignment horizontal="center" vertical="center"/>
    </xf>
    <xf numFmtId="41" fontId="85" fillId="0" borderId="42" xfId="4" applyNumberFormat="1" applyFont="1" applyFill="1" applyBorder="1" applyAlignment="1">
      <alignment horizontal="center" vertical="center"/>
    </xf>
    <xf numFmtId="41" fontId="84" fillId="0" borderId="43" xfId="4" applyNumberFormat="1" applyFont="1" applyFill="1" applyBorder="1" applyAlignment="1">
      <alignment horizontal="center" vertical="center"/>
    </xf>
    <xf numFmtId="41" fontId="86" fillId="0" borderId="41" xfId="4" applyNumberFormat="1" applyFont="1" applyFill="1" applyBorder="1" applyAlignment="1">
      <alignment horizontal="right" vertical="center"/>
    </xf>
    <xf numFmtId="41" fontId="86" fillId="0" borderId="42" xfId="4" applyNumberFormat="1" applyFont="1" applyFill="1" applyBorder="1" applyAlignment="1">
      <alignment horizontal="center" vertical="center"/>
    </xf>
    <xf numFmtId="41" fontId="87" fillId="0" borderId="42" xfId="4" applyNumberFormat="1" applyFont="1" applyFill="1" applyBorder="1" applyAlignment="1">
      <alignment horizontal="center" vertical="center"/>
    </xf>
    <xf numFmtId="0" fontId="86" fillId="0" borderId="43" xfId="3" applyNumberFormat="1" applyFont="1" applyFill="1" applyBorder="1" applyAlignment="1">
      <alignment vertical="center"/>
    </xf>
    <xf numFmtId="0" fontId="86" fillId="0" borderId="40" xfId="3" applyNumberFormat="1" applyFont="1" applyFill="1" applyBorder="1" applyAlignment="1">
      <alignment vertical="center"/>
    </xf>
    <xf numFmtId="0" fontId="84" fillId="0" borderId="2" xfId="3" applyNumberFormat="1" applyFont="1" applyFill="1" applyBorder="1" applyAlignment="1">
      <alignment horizontal="center" vertical="center"/>
    </xf>
    <xf numFmtId="41" fontId="85" fillId="0" borderId="35" xfId="4" applyNumberFormat="1" applyFont="1" applyFill="1" applyBorder="1" applyAlignment="1">
      <alignment horizontal="center" vertical="center"/>
    </xf>
    <xf numFmtId="41" fontId="84" fillId="0" borderId="44" xfId="4" applyNumberFormat="1" applyFont="1" applyFill="1" applyBorder="1" applyAlignment="1">
      <alignment horizontal="center" vertical="center"/>
    </xf>
    <xf numFmtId="41" fontId="86" fillId="0" borderId="2" xfId="4" applyNumberFormat="1" applyFont="1" applyFill="1" applyBorder="1" applyAlignment="1">
      <alignment horizontal="right" vertical="center"/>
    </xf>
    <xf numFmtId="41" fontId="86" fillId="0" borderId="23" xfId="4" applyNumberFormat="1" applyFont="1" applyFill="1" applyBorder="1" applyAlignment="1">
      <alignment horizontal="center" vertical="center"/>
    </xf>
    <xf numFmtId="41" fontId="87" fillId="0" borderId="23" xfId="4" applyNumberFormat="1" applyFont="1" applyFill="1" applyBorder="1" applyAlignment="1">
      <alignment horizontal="center" vertical="center"/>
    </xf>
    <xf numFmtId="0" fontId="86" fillId="0" borderId="44" xfId="3" applyNumberFormat="1" applyFont="1" applyFill="1" applyBorder="1" applyAlignment="1">
      <alignment vertical="center"/>
    </xf>
    <xf numFmtId="0" fontId="86" fillId="0" borderId="3" xfId="3" applyNumberFormat="1" applyFont="1" applyFill="1" applyBorder="1" applyAlignment="1">
      <alignment vertical="center"/>
    </xf>
    <xf numFmtId="0" fontId="84" fillId="0" borderId="30" xfId="3" applyNumberFormat="1" applyFont="1" applyFill="1" applyBorder="1" applyAlignment="1">
      <alignment horizontal="center" vertical="center"/>
    </xf>
    <xf numFmtId="41" fontId="84" fillId="0" borderId="31" xfId="4" applyNumberFormat="1" applyFont="1" applyFill="1" applyBorder="1" applyAlignment="1">
      <alignment horizontal="center" vertical="center"/>
    </xf>
    <xf numFmtId="41" fontId="52" fillId="0" borderId="23" xfId="4" applyNumberFormat="1" applyFont="1" applyFill="1" applyBorder="1" applyAlignment="1">
      <alignment horizontal="center" vertical="center"/>
    </xf>
    <xf numFmtId="10" fontId="87" fillId="0" borderId="23" xfId="4" applyNumberFormat="1" applyFont="1" applyFill="1" applyBorder="1" applyAlignment="1">
      <alignment horizontal="center" vertical="center"/>
    </xf>
    <xf numFmtId="41" fontId="86" fillId="0" borderId="23" xfId="4" applyNumberFormat="1" applyFont="1" applyFill="1" applyBorder="1" applyAlignment="1">
      <alignment horizontal="left" vertical="center"/>
    </xf>
    <xf numFmtId="10" fontId="88" fillId="0" borderId="0" xfId="3" applyNumberFormat="1" applyFont="1" applyFill="1" applyBorder="1" applyAlignment="1">
      <alignment vertical="center"/>
    </xf>
    <xf numFmtId="0" fontId="84" fillId="0" borderId="2" xfId="3" applyNumberFormat="1" applyFont="1" applyBorder="1" applyAlignment="1">
      <alignment horizontal="center" vertical="center"/>
    </xf>
    <xf numFmtId="41" fontId="84" fillId="0" borderId="44" xfId="4" applyNumberFormat="1" applyFont="1" applyBorder="1" applyAlignment="1">
      <alignment horizontal="center" vertical="center"/>
    </xf>
    <xf numFmtId="41" fontId="86" fillId="0" borderId="2" xfId="4" applyNumberFormat="1" applyFont="1" applyBorder="1" applyAlignment="1">
      <alignment horizontal="right" vertical="center"/>
    </xf>
    <xf numFmtId="41" fontId="86" fillId="0" borderId="23" xfId="4" applyNumberFormat="1" applyFont="1" applyBorder="1" applyAlignment="1">
      <alignment horizontal="center" vertical="center"/>
    </xf>
    <xf numFmtId="0" fontId="86" fillId="0" borderId="44" xfId="3" applyNumberFormat="1" applyFont="1" applyBorder="1" applyAlignment="1">
      <alignment vertical="center"/>
    </xf>
    <xf numFmtId="41" fontId="86" fillId="0" borderId="45" xfId="4" applyNumberFormat="1" applyFont="1" applyBorder="1" applyAlignment="1">
      <alignment horizontal="right" vertical="center"/>
    </xf>
    <xf numFmtId="41" fontId="52" fillId="0" borderId="0" xfId="4" applyNumberFormat="1" applyFont="1" applyBorder="1" applyAlignment="1">
      <alignment horizontal="center" vertical="center"/>
    </xf>
    <xf numFmtId="9" fontId="86" fillId="0" borderId="18" xfId="4" applyNumberFormat="1" applyFont="1" applyBorder="1" applyAlignment="1">
      <alignment horizontal="center" vertical="center"/>
    </xf>
    <xf numFmtId="41" fontId="86" fillId="0" borderId="0" xfId="4" applyNumberFormat="1" applyFont="1" applyBorder="1" applyAlignment="1">
      <alignment horizontal="left" vertical="center"/>
    </xf>
    <xf numFmtId="0" fontId="84" fillId="0" borderId="46" xfId="3" applyNumberFormat="1" applyFont="1" applyBorder="1" applyAlignment="1">
      <alignment horizontal="center" vertical="center"/>
    </xf>
    <xf numFmtId="41" fontId="84" fillId="0" borderId="12" xfId="4" applyNumberFormat="1" applyFont="1" applyBorder="1" applyAlignment="1">
      <alignment horizontal="center" vertical="center"/>
    </xf>
    <xf numFmtId="41" fontId="52" fillId="0" borderId="23" xfId="4" applyNumberFormat="1" applyFont="1" applyBorder="1" applyAlignment="1">
      <alignment horizontal="center" vertical="center"/>
    </xf>
    <xf numFmtId="10" fontId="86" fillId="0" borderId="23" xfId="4" applyNumberFormat="1" applyFont="1" applyBorder="1" applyAlignment="1">
      <alignment horizontal="center" vertical="center"/>
    </xf>
    <xf numFmtId="41" fontId="86" fillId="0" borderId="23" xfId="4" applyNumberFormat="1" applyFont="1" applyBorder="1" applyAlignment="1">
      <alignment horizontal="left" vertical="center"/>
    </xf>
    <xf numFmtId="180" fontId="88" fillId="0" borderId="0" xfId="3" applyNumberFormat="1" applyFont="1" applyBorder="1" applyAlignment="1">
      <alignment vertical="center"/>
    </xf>
    <xf numFmtId="41" fontId="85" fillId="0" borderId="18" xfId="4" applyNumberFormat="1" applyFont="1" applyBorder="1" applyAlignment="1">
      <alignment horizontal="center" vertical="center"/>
    </xf>
    <xf numFmtId="0" fontId="84" fillId="9" borderId="2" xfId="3" applyNumberFormat="1" applyFont="1" applyFill="1" applyBorder="1" applyAlignment="1">
      <alignment horizontal="center" vertical="center"/>
    </xf>
    <xf numFmtId="41" fontId="84" fillId="9" borderId="44" xfId="4" applyNumberFormat="1" applyFont="1" applyFill="1" applyBorder="1" applyAlignment="1">
      <alignment horizontal="center" vertical="center"/>
    </xf>
    <xf numFmtId="41" fontId="86" fillId="9" borderId="2" xfId="4" applyNumberFormat="1" applyFont="1" applyFill="1" applyBorder="1" applyAlignment="1">
      <alignment horizontal="right" vertical="center"/>
    </xf>
    <xf numFmtId="41" fontId="86" fillId="9" borderId="23" xfId="4" applyNumberFormat="1" applyFont="1" applyFill="1" applyBorder="1" applyAlignment="1">
      <alignment horizontal="center" vertical="center"/>
    </xf>
    <xf numFmtId="0" fontId="86" fillId="9" borderId="44" xfId="3" applyNumberFormat="1" applyFont="1" applyFill="1" applyBorder="1" applyAlignment="1">
      <alignment vertical="center"/>
    </xf>
    <xf numFmtId="0" fontId="89" fillId="9" borderId="0" xfId="3" applyNumberFormat="1" applyFont="1" applyFill="1" applyBorder="1" applyAlignment="1">
      <alignment vertical="center"/>
    </xf>
    <xf numFmtId="43" fontId="0" fillId="0" borderId="0" xfId="1" applyNumberFormat="1" applyFont="1">
      <alignment vertical="center"/>
    </xf>
    <xf numFmtId="181" fontId="91" fillId="0" borderId="0" xfId="2" applyNumberFormat="1">
      <alignment vertical="center"/>
    </xf>
    <xf numFmtId="43" fontId="91" fillId="0" borderId="0" xfId="2" applyNumberFormat="1">
      <alignment vertical="center"/>
    </xf>
    <xf numFmtId="0" fontId="21" fillId="10" borderId="3" xfId="0" quotePrefix="1" applyNumberFormat="1" applyFont="1" applyFill="1" applyBorder="1" applyAlignment="1">
      <alignment vertical="center" wrapText="1"/>
    </xf>
    <xf numFmtId="0" fontId="21" fillId="10" borderId="3" xfId="0" applyNumberFormat="1" applyFont="1" applyFill="1" applyBorder="1" applyAlignment="1">
      <alignment vertical="center" wrapText="1"/>
    </xf>
    <xf numFmtId="176" fontId="21" fillId="10" borderId="3" xfId="0" applyNumberFormat="1" applyFont="1" applyFill="1" applyBorder="1" applyAlignment="1">
      <alignment vertical="center" wrapText="1"/>
    </xf>
    <xf numFmtId="0" fontId="21" fillId="11" borderId="3" xfId="0" applyNumberFormat="1" applyFont="1" applyFill="1" applyBorder="1" applyAlignment="1">
      <alignment vertical="center" wrapText="1"/>
    </xf>
    <xf numFmtId="0" fontId="21" fillId="11" borderId="3" xfId="0" quotePrefix="1" applyNumberFormat="1" applyFont="1" applyFill="1" applyBorder="1" applyAlignment="1">
      <alignment vertical="center" wrapText="1"/>
    </xf>
    <xf numFmtId="176" fontId="21" fillId="11" borderId="3" xfId="0" applyNumberFormat="1" applyFont="1" applyFill="1" applyBorder="1" applyAlignment="1">
      <alignment vertical="center" wrapText="1"/>
    </xf>
    <xf numFmtId="0" fontId="21" fillId="0" borderId="3" xfId="0" applyNumberFormat="1" applyFont="1" applyFill="1" applyBorder="1" applyAlignment="1">
      <alignment vertical="center" wrapText="1"/>
    </xf>
    <xf numFmtId="0" fontId="21" fillId="0" borderId="3" xfId="0" quotePrefix="1" applyNumberFormat="1" applyFont="1" applyFill="1" applyBorder="1" applyAlignment="1">
      <alignment vertical="center" wrapText="1"/>
    </xf>
    <xf numFmtId="176" fontId="21" fillId="0" borderId="3" xfId="0" applyNumberFormat="1" applyFont="1" applyFill="1" applyBorder="1" applyAlignment="1">
      <alignment vertical="center" wrapText="1"/>
    </xf>
    <xf numFmtId="0" fontId="0" fillId="0" borderId="0" xfId="0" quotePrefix="1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0" fontId="21" fillId="0" borderId="3" xfId="0" applyNumberFormat="1" applyFont="1" applyBorder="1" applyAlignment="1">
      <alignment vertical="center" wrapText="1"/>
    </xf>
    <xf numFmtId="0" fontId="84" fillId="0" borderId="2" xfId="3" applyNumberFormat="1" applyFont="1" applyFill="1" applyBorder="1" applyAlignment="1">
      <alignment horizontal="center" vertical="center"/>
    </xf>
    <xf numFmtId="0" fontId="82" fillId="0" borderId="3" xfId="0" quotePrefix="1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vertical="center"/>
    </xf>
    <xf numFmtId="0" fontId="21" fillId="0" borderId="3" xfId="0" applyNumberFormat="1" applyFont="1" applyBorder="1" applyAlignment="1">
      <alignment vertical="center" wrapText="1"/>
    </xf>
    <xf numFmtId="0" fontId="93" fillId="0" borderId="3" xfId="0" applyNumberFormat="1" applyFont="1" applyBorder="1" applyAlignment="1">
      <alignment vertical="center" wrapText="1"/>
    </xf>
    <xf numFmtId="0" fontId="95" fillId="0" borderId="0" xfId="3" applyNumberFormat="1" applyFont="1" applyAlignment="1">
      <alignment vertical="center"/>
    </xf>
    <xf numFmtId="0" fontId="96" fillId="0" borderId="0" xfId="2" applyNumberFormat="1" applyFont="1">
      <alignment vertical="center"/>
    </xf>
    <xf numFmtId="0" fontId="83" fillId="0" borderId="3" xfId="0" quotePrefix="1" applyNumberFormat="1" applyFont="1" applyBorder="1" applyAlignment="1">
      <alignment vertical="center" wrapText="1"/>
    </xf>
    <xf numFmtId="0" fontId="83" fillId="0" borderId="3" xfId="0" applyNumberFormat="1" applyFont="1" applyBorder="1" applyAlignment="1">
      <alignment vertical="center" wrapText="1"/>
    </xf>
    <xf numFmtId="176" fontId="83" fillId="0" borderId="3" xfId="0" applyNumberFormat="1" applyFont="1" applyBorder="1" applyAlignment="1">
      <alignment vertical="center" wrapText="1"/>
    </xf>
    <xf numFmtId="0" fontId="98" fillId="0" borderId="3" xfId="0" applyNumberFormat="1" applyFont="1" applyBorder="1" applyAlignment="1">
      <alignment horizontal="left" vertical="center"/>
    </xf>
    <xf numFmtId="0" fontId="21" fillId="0" borderId="3" xfId="0" applyNumberFormat="1" applyFont="1" applyBorder="1" applyAlignment="1">
      <alignment horizontal="center" vertical="center" wrapText="1"/>
    </xf>
    <xf numFmtId="179" fontId="99" fillId="0" borderId="6" xfId="3" applyNumberFormat="1" applyFont="1" applyFill="1" applyBorder="1" applyAlignment="1">
      <alignment vertical="center"/>
    </xf>
    <xf numFmtId="180" fontId="99" fillId="0" borderId="3" xfId="3" applyNumberFormat="1" applyFont="1" applyFill="1" applyBorder="1" applyAlignment="1">
      <alignment vertical="center"/>
    </xf>
    <xf numFmtId="180" fontId="99" fillId="0" borderId="3" xfId="3" applyNumberFormat="1" applyFont="1" applyBorder="1" applyAlignment="1">
      <alignment vertical="center"/>
    </xf>
    <xf numFmtId="0" fontId="99" fillId="0" borderId="3" xfId="3" applyNumberFormat="1" applyFont="1" applyBorder="1" applyAlignment="1">
      <alignment vertical="center"/>
    </xf>
    <xf numFmtId="41" fontId="85" fillId="9" borderId="35" xfId="4" applyNumberFormat="1" applyFont="1" applyFill="1" applyBorder="1" applyAlignment="1">
      <alignment horizontal="center" vertical="center"/>
    </xf>
    <xf numFmtId="0" fontId="99" fillId="9" borderId="3" xfId="3" applyNumberFormat="1" applyFont="1" applyFill="1" applyBorder="1" applyAlignment="1">
      <alignment vertical="center"/>
    </xf>
    <xf numFmtId="41" fontId="85" fillId="0" borderId="23" xfId="4" applyNumberFormat="1" applyFont="1" applyFill="1" applyBorder="1" applyAlignment="1">
      <alignment horizontal="center" vertical="center"/>
    </xf>
    <xf numFmtId="0" fontId="84" fillId="0" borderId="2" xfId="3" applyNumberFormat="1" applyFont="1" applyFill="1" applyBorder="1" applyAlignment="1">
      <alignment horizontal="center" vertical="center"/>
    </xf>
    <xf numFmtId="0" fontId="84" fillId="0" borderId="23" xfId="3" applyNumberFormat="1" applyFont="1" applyFill="1" applyBorder="1" applyAlignment="1">
      <alignment horizontal="center" vertical="center"/>
    </xf>
    <xf numFmtId="0" fontId="84" fillId="0" borderId="44" xfId="3" applyNumberFormat="1" applyFont="1" applyFill="1" applyBorder="1" applyAlignment="1">
      <alignment horizontal="center" vertical="center"/>
    </xf>
    <xf numFmtId="0" fontId="94" fillId="0" borderId="0" xfId="2" applyNumberFormat="1" applyFont="1" applyAlignment="1">
      <alignment horizontal="center" vertical="center"/>
    </xf>
    <xf numFmtId="178" fontId="97" fillId="0" borderId="32" xfId="3" applyNumberFormat="1" applyFont="1" applyBorder="1" applyAlignment="1">
      <alignment horizontal="right" vertical="center"/>
    </xf>
    <xf numFmtId="0" fontId="84" fillId="0" borderId="2" xfId="3" applyNumberFormat="1" applyFont="1" applyBorder="1" applyAlignment="1">
      <alignment horizontal="center" vertical="center"/>
    </xf>
    <xf numFmtId="0" fontId="84" fillId="0" borderId="23" xfId="3" applyNumberFormat="1" applyFont="1" applyBorder="1" applyAlignment="1">
      <alignment horizontal="center" vertical="center"/>
    </xf>
    <xf numFmtId="0" fontId="84" fillId="0" borderId="44" xfId="3" applyNumberFormat="1" applyFont="1" applyBorder="1" applyAlignment="1">
      <alignment horizontal="center" vertical="center"/>
    </xf>
    <xf numFmtId="0" fontId="84" fillId="7" borderId="2" xfId="3" applyNumberFormat="1" applyFont="1" applyFill="1" applyBorder="1" applyAlignment="1">
      <alignment horizontal="center" vertical="center"/>
    </xf>
    <xf numFmtId="0" fontId="84" fillId="7" borderId="23" xfId="3" applyNumberFormat="1" applyFont="1" applyFill="1" applyBorder="1" applyAlignment="1">
      <alignment horizontal="center" vertical="center"/>
    </xf>
    <xf numFmtId="0" fontId="84" fillId="7" borderId="44" xfId="3" applyNumberFormat="1" applyFont="1" applyFill="1" applyBorder="1" applyAlignment="1">
      <alignment horizontal="center" vertical="center"/>
    </xf>
    <xf numFmtId="0" fontId="51" fillId="0" borderId="2" xfId="3" applyNumberFormat="1" applyFont="1" applyFill="1" applyBorder="1" applyAlignment="1">
      <alignment horizontal="center" vertical="center"/>
    </xf>
    <xf numFmtId="0" fontId="100" fillId="9" borderId="2" xfId="3" applyNumberFormat="1" applyFont="1" applyFill="1" applyBorder="1" applyAlignment="1">
      <alignment horizontal="center" vertical="center"/>
    </xf>
    <xf numFmtId="0" fontId="101" fillId="9" borderId="23" xfId="3" applyNumberFormat="1" applyFont="1" applyFill="1" applyBorder="1" applyAlignment="1">
      <alignment horizontal="center" vertical="center"/>
    </xf>
    <xf numFmtId="0" fontId="101" fillId="9" borderId="44" xfId="3" applyNumberFormat="1" applyFont="1" applyFill="1" applyBorder="1" applyAlignment="1">
      <alignment horizontal="center" vertical="center"/>
    </xf>
    <xf numFmtId="0" fontId="0" fillId="0" borderId="0" xfId="0" quotePrefix="1" applyNumberFormat="1" applyAlignment="1">
      <alignment vertical="center"/>
    </xf>
    <xf numFmtId="0" fontId="82" fillId="0" borderId="3" xfId="0" quotePrefix="1" applyNumberFormat="1" applyFont="1" applyBorder="1" applyAlignment="1">
      <alignment horizontal="center" vertical="center"/>
    </xf>
    <xf numFmtId="0" fontId="83" fillId="0" borderId="3" xfId="0" quotePrefix="1" applyNumberFormat="1" applyFont="1" applyBorder="1" applyAlignment="1">
      <alignment horizontal="center" vertical="center" wrapText="1"/>
    </xf>
    <xf numFmtId="0" fontId="9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82" fillId="0" borderId="3" xfId="0" quotePrefix="1" applyNumberFormat="1" applyFont="1" applyFill="1" applyBorder="1" applyAlignment="1">
      <alignment horizontal="center" vertical="center"/>
    </xf>
    <xf numFmtId="176" fontId="93" fillId="0" borderId="3" xfId="0" applyNumberFormat="1" applyFont="1" applyFill="1" applyBorder="1" applyAlignment="1">
      <alignment vertical="center" wrapText="1"/>
    </xf>
  </cellXfs>
  <cellStyles count="1112">
    <cellStyle name="            386grabber=vga.3gr  " xfId="6"/>
    <cellStyle name="&quot;" xfId="8"/>
    <cellStyle name="&quot;큰제목&quot;" xfId="9"/>
    <cellStyle name="#" xfId="10"/>
    <cellStyle name="#,##0" xfId="11"/>
    <cellStyle name="#,##0.0" xfId="12"/>
    <cellStyle name="#,##0.00" xfId="13"/>
    <cellStyle name="#,##0.000" xfId="14"/>
    <cellStyle name="#,##0_090928_내역서(전시부문)" xfId="15"/>
    <cellStyle name="#_cost9702 (2)_계통도 (2)_계통도 " xfId="19"/>
    <cellStyle name="#_cost9702 (2)_공사비예산서 (2)_계통도 " xfId="20"/>
    <cellStyle name="#_cost9702 (2)_공사비예산서_계통도 " xfId="21"/>
    <cellStyle name="#_cost9702 (2)_예정공정표 (2)_계통도 " xfId="22"/>
    <cellStyle name="#_cost9702 (2)_주요자재_계통도 " xfId="23"/>
    <cellStyle name="#_예정공정표_계통도 " xfId="16"/>
    <cellStyle name="#_품셈 " xfId="17"/>
    <cellStyle name="#_품셈_계통도 " xfId="18"/>
    <cellStyle name="_x0004__x0004__x0019__x001b__x0004_$_x0010__x0010__x0008__x0001_" xfId="24"/>
    <cellStyle name="(##.00)" xfId="25"/>
    <cellStyle name="(△콤마)" xfId="26"/>
    <cellStyle name="(백분율)" xfId="27"/>
    <cellStyle name="(콤마)" xfId="28"/>
    <cellStyle name="?? [0]_????? " xfId="29"/>
    <cellStyle name="??&amp;O?&amp;H?_x0008__x000f__x0007_?_x0007__x0001__x0001_" xfId="31"/>
    <cellStyle name="??&amp;O?&amp;H?_x0008_??_x0007__x0001__x0001_" xfId="32"/>
    <cellStyle name="??&amp;쏗?뷐9_x0008__x0011__x0007_?_x0007__x0001__x0001_" xfId="30"/>
    <cellStyle name="???­ [0]_INQUIRY ¿?¾÷?ß?ø " xfId="33"/>
    <cellStyle name="???­_INQUIRY ¿?¾÷?ß?ø " xfId="34"/>
    <cellStyle name="???Ø_??¾÷º?º° ??°? " xfId="35"/>
    <cellStyle name="??_????? " xfId="36"/>
    <cellStyle name="?Þ¸¶ [0]_INQUIRY ¿?¾÷?ß?ø " xfId="39"/>
    <cellStyle name="?Þ¸¶_INQUIRY ¿?¾÷?ß?ø " xfId="40"/>
    <cellStyle name="?W?_laroux" xfId="41"/>
    <cellStyle name="?曹%U?&amp;H?_x0008_?s _x0007__x0001__x0001_" xfId="37"/>
    <cellStyle name="?珠??? " xfId="38"/>
    <cellStyle name="_(01-14)광양항인건비" xfId="42"/>
    <cellStyle name="_00 단가산출서 9호선,공항,공용" xfId="43"/>
    <cellStyle name="_01 원가계산 및 총괄표(4호선)" xfId="44"/>
    <cellStyle name="_01~02 1-1A,1B 구간 공사용 임시전력공사 내역서" xfId="45"/>
    <cellStyle name="_06.내역서(경관설비공사)-설계비 변경(9월14일)" xfId="46"/>
    <cellStyle name="_1.내역서" xfId="47"/>
    <cellStyle name="_1공구 참고용(가로등)-2007-06" xfId="48"/>
    <cellStyle name="_2.가로등내역서" xfId="49"/>
    <cellStyle name="_2953-01L" xfId="50"/>
    <cellStyle name="_3.가로등계산서" xfId="51"/>
    <cellStyle name="_30820ICG" xfId="52"/>
    <cellStyle name="_3-8.동력산출서" xfId="53"/>
    <cellStyle name="_99-07-P003 서초쉐르빌설변-2" xfId="54"/>
    <cellStyle name="_A,C부지 예산서" xfId="229"/>
    <cellStyle name="_ACC무대조명-071114" xfId="230"/>
    <cellStyle name="_AV-1" xfId="231"/>
    <cellStyle name="_BOOK1" xfId="232"/>
    <cellStyle name="_CCTV 내역시작11.21" xfId="233"/>
    <cellStyle name="_CCTV내역1" xfId="234"/>
    <cellStyle name="_cover" xfId="235"/>
    <cellStyle name="_KBS홀(전동마이크교체)예산안" xfId="236"/>
    <cellStyle name="_MSP정산초안1" xfId="237"/>
    <cellStyle name="_PLC" xfId="238"/>
    <cellStyle name="_UTILITY-계약B" xfId="239"/>
    <cellStyle name="_가로등+점검등산출" xfId="55"/>
    <cellStyle name="_가로등3차공사전체분" xfId="56"/>
    <cellStyle name="_가로등3차공사전체분_CCTV 내역시작11.21" xfId="64"/>
    <cellStyle name="_가로등3차공사전체분_내역서" xfId="57"/>
    <cellStyle name="_가로등3차공사전체분_삼청로길(내역서04월07일)" xfId="58"/>
    <cellStyle name="_가로등3차공사전체분_삼청로길(인공)" xfId="59"/>
    <cellStyle name="_가로등3차공사전체분_삼청로길(최종 내역서)" xfId="60"/>
    <cellStyle name="_가로등3차공사전체분_왕산로(최종 내역서)" xfId="61"/>
    <cellStyle name="_가로등3차공사전체분_율곡로(인공)" xfId="62"/>
    <cellStyle name="_가로등3차공사전체분_율곡로(최종)(1)" xfId="63"/>
    <cellStyle name="_가평교육청상천초전기공사" xfId="65"/>
    <cellStyle name="_갑지(1221)" xfId="66"/>
    <cellStyle name="_갑지(총)" xfId="67"/>
    <cellStyle name="_갑지양식" xfId="68"/>
    <cellStyle name="_강과장(Fronnix,설계가1126)" xfId="69"/>
    <cellStyle name="_강릉e-mart" xfId="70"/>
    <cellStyle name="_개요" xfId="71"/>
    <cellStyle name="_개요(봉림)-참고용" xfId="72"/>
    <cellStyle name="_개요(봉림)-최종" xfId="73"/>
    <cellStyle name="_개요(주안-인천)" xfId="74"/>
    <cellStyle name="_거제도 명명식장 1차 가실행(20020718)" xfId="75"/>
    <cellStyle name="_거창군공설운동장1203" xfId="76"/>
    <cellStyle name="_견적서(1014)" xfId="77"/>
    <cellStyle name="_견적서-0213-CACC" xfId="78"/>
    <cellStyle name="_견적서갑지양식" xfId="79"/>
    <cellStyle name="_견적서양식" xfId="80"/>
    <cellStyle name="_견적서양식_090928_내역서(전시부문)" xfId="81"/>
    <cellStyle name="_견적서-제출용0325-서울시" xfId="82"/>
    <cellStyle name="_경기예고(수정)" xfId="83"/>
    <cellStyle name="_경기예고내역서" xfId="84"/>
    <cellStyle name="_경북031002" xfId="85"/>
    <cellStyle name="_고가차도산출서" xfId="86"/>
    <cellStyle name="_고덕 E-MART" xfId="87"/>
    <cellStyle name="_고려-수원미네시티(작업)" xfId="88"/>
    <cellStyle name="_곡산 견적서" xfId="89"/>
    <cellStyle name="_공량단가산출서" xfId="90"/>
    <cellStyle name="_공량단가산출서r1" xfId="91"/>
    <cellStyle name="_공량산출1105" xfId="92"/>
    <cellStyle name="_관급서류(재출용)" xfId="93"/>
    <cellStyle name="_광주증설교체" xfId="94"/>
    <cellStyle name="_광주퇴촌면주택" xfId="95"/>
    <cellStyle name="_광탄내역서(050722)" xfId="96"/>
    <cellStyle name="_기계설비내역(0207)" xfId="97"/>
    <cellStyle name="_기초일위대가" xfId="98"/>
    <cellStyle name="_기타경비" xfId="99"/>
    <cellStyle name="_김포ER(세종)" xfId="100"/>
    <cellStyle name="_난계국악당일위대가" xfId="101"/>
    <cellStyle name="_난계국악당일위대가_1" xfId="102"/>
    <cellStyle name="_난계국악당일위대가_2" xfId="103"/>
    <cellStyle name="_내역(991895-7)" xfId="104"/>
    <cellStyle name="_내역(991895-7)-01" xfId="105"/>
    <cellStyle name="_내역(991895-7)-12-3일작업" xfId="106"/>
    <cellStyle name="_내역서" xfId="107"/>
    <cellStyle name="_내역서 및 설계참고자료" xfId="108"/>
    <cellStyle name="_내역서(0408)" xfId="109"/>
    <cellStyle name="_내역서(06)" xfId="110"/>
    <cellStyle name="_내역서(밀양시)" xfId="111"/>
    <cellStyle name="_내역서(세미나실)" xfId="112"/>
    <cellStyle name="_내역서(제출용)" xfId="113"/>
    <cellStyle name="_내역서(종운,교대)" xfId="114"/>
    <cellStyle name="_내역서(파라다이스)9월" xfId="115"/>
    <cellStyle name="_내역서(한성대수정)" xfId="116"/>
    <cellStyle name="_내역서_1" xfId="117"/>
    <cellStyle name="_내역서+개요(월배통신)" xfId="118"/>
    <cellStyle name="_내역서+개요(전기)-6.7(최종)" xfId="119"/>
    <cellStyle name="_내역서+개요(통신)" xfId="120"/>
    <cellStyle name="_내역서-노임수정3(수정)" xfId="121"/>
    <cellStyle name="_내역서및설계서" xfId="122"/>
    <cellStyle name="_내역서최종" xfId="123"/>
    <cellStyle name="_단가견적서(광탄)" xfId="124"/>
    <cellStyle name="_단가산출서(합)" xfId="125"/>
    <cellStyle name="_단가표" xfId="126"/>
    <cellStyle name="_대갑견적" xfId="127"/>
    <cellStyle name="_대갑견적1" xfId="128"/>
    <cellStyle name="_대구용산APT(견적)" xfId="129"/>
    <cellStyle name="_대전망운용국 대수선 전기공사+개요" xfId="130"/>
    <cellStyle name="_동목포전화국제4회기성청구서" xfId="131"/>
    <cellStyle name="_둔전~삼계리내역서(가로등)-수정" xfId="132"/>
    <cellStyle name="_등촌동 어린이집" xfId="133"/>
    <cellStyle name="_롯데2층일위대가-1" xfId="134"/>
    <cellStyle name="_롯데2층일위대가-1_1" xfId="135"/>
    <cellStyle name="_물가2006년9월" xfId="136"/>
    <cellStyle name="_물가2007년3월" xfId="137"/>
    <cellStyle name="_물가자료(2006년3월)-1" xfId="138"/>
    <cellStyle name="_물가자료(2006년6월)" xfId="139"/>
    <cellStyle name="_물가자료.정보(2007년06월)" xfId="140"/>
    <cellStyle name="_발산지구내역서" xfId="141"/>
    <cellStyle name="_변경내역서" xfId="142"/>
    <cellStyle name="_봉림고교 교사신축(최종)" xfId="143"/>
    <cellStyle name="_봉림고교 교사신축(최종)-참고용" xfId="144"/>
    <cellStyle name="_부안예술회관" xfId="145"/>
    <cellStyle name="_사본 - 고가차도(전력)" xfId="146"/>
    <cellStyle name="_산동 농협동로지소 청사 신축공사-1" xfId="147"/>
    <cellStyle name="_산동 농협동로지소 청사 신축공사-1_1" xfId="148"/>
    <cellStyle name="_산출내역서1" xfId="149"/>
    <cellStyle name="_산출내역서1_CCTV 내역시작11.21" xfId="157"/>
    <cellStyle name="_산출내역서1_내역서" xfId="150"/>
    <cellStyle name="_산출내역서1_삼청로길(내역서04월07일)" xfId="151"/>
    <cellStyle name="_산출내역서1_삼청로길(인공)" xfId="152"/>
    <cellStyle name="_산출내역서1_삼청로길(최종 내역서)" xfId="153"/>
    <cellStyle name="_산출내역서1_왕산로(최종 내역서)" xfId="154"/>
    <cellStyle name="_산출내역서1_율곡로(인공)" xfId="155"/>
    <cellStyle name="_산출내역서1_율곡로(최종)(1)" xfId="156"/>
    <cellStyle name="_서울 지하철 7호선 연장 내역서" xfId="158"/>
    <cellStyle name="_서울여대(20020516)" xfId="159"/>
    <cellStyle name="_설계원가 및 손익계산서(극장)" xfId="160"/>
    <cellStyle name="_설계원가 및 손익계산서(백화점)" xfId="161"/>
    <cellStyle name="_설계원가 및 손익계산서(이광환)" xfId="162"/>
    <cellStyle name="_설계참고자료1" xfId="163"/>
    <cellStyle name="_설비(1218)" xfId="164"/>
    <cellStyle name="_소방설비내역" xfId="165"/>
    <cellStyle name="_송현실행내역" xfId="166"/>
    <cellStyle name="_수도사업소(삼중산업)비교" xfId="167"/>
    <cellStyle name="_수량산출서(전기)" xfId="168"/>
    <cellStyle name="_순창운암전기내역서" xfId="169"/>
    <cellStyle name="_순천역사(동경)" xfId="170"/>
    <cellStyle name="_시설 언더패스 견적-40202" xfId="172"/>
    <cellStyle name="_시설 언더패스 견적-40204" xfId="173"/>
    <cellStyle name="_시설 언더패스 견적-40225" xfId="174"/>
    <cellStyle name="_신경주역사전기내역서(1단계0427)" xfId="175"/>
    <cellStyle name="_신세계연수점" xfId="176"/>
    <cellStyle name="_안산 홈플러스 건축 가실행(0301-최종)" xfId="177"/>
    <cellStyle name="_예산내역서(해운대+달맞이)" xfId="178"/>
    <cellStyle name="_예산내역서(해운대+달맞이)-도급공사분일위대가수정(09.06)" xfId="179"/>
    <cellStyle name="_예산서(이화철교)" xfId="180"/>
    <cellStyle name="_왕숙천 둔치내 조명시설 내역서" xfId="181"/>
    <cellStyle name="_왕숙천 조명기구 구매설치" xfId="182"/>
    <cellStyle name="_용인동천APT" xfId="183"/>
    <cellStyle name="_울산강동터널계산서(수정본2)" xfId="184"/>
    <cellStyle name="_원가계산" xfId="185"/>
    <cellStyle name="_원가계산서" xfId="186"/>
    <cellStyle name="_원가계산서-12공구(전기)" xfId="187"/>
    <cellStyle name="_원가분석(1217)" xfId="188"/>
    <cellStyle name="_원가분석(아이0208)" xfId="189"/>
    <cellStyle name="_웹및디비" xfId="190"/>
    <cellStyle name="_유기전기1(동영ENG내역)" xfId="191"/>
    <cellStyle name="_인정전 내역서--" xfId="192"/>
    <cellStyle name="_일위대가" xfId="193"/>
    <cellStyle name="_일위대가(2005년12월)" xfId="194"/>
    <cellStyle name="_일위대가_1" xfId="195"/>
    <cellStyle name="_일위대가_2" xfId="196"/>
    <cellStyle name="_임금(진흥콘크리트)" xfId="197"/>
    <cellStyle name="_작업내역(전기,통신)" xfId="198"/>
    <cellStyle name="_장애인 실내체육관 신축공사 " xfId="199"/>
    <cellStyle name="_장현중(내역서+개요)" xfId="200"/>
    <cellStyle name="_전기설계심사내역서" xfId="201"/>
    <cellStyle name="_전농로 가로등 개량공사심사결과" xfId="202"/>
    <cellStyle name="_정문전기공사최종" xfId="203"/>
    <cellStyle name="_제주도문예회관(동아PA)" xfId="204"/>
    <cellStyle name="_중앙감시반" xfId="205"/>
    <cellStyle name="_지하철3호선 을지로3가역사-최종" xfId="206"/>
    <cellStyle name="_지하철4호선 동대문역사-최종" xfId="207"/>
    <cellStyle name="_진짜수평내역서틀" xfId="208"/>
    <cellStyle name="_진흥콘크리트 원가" xfId="209"/>
    <cellStyle name="_창동차량기지 궤도전원 내역서" xfId="210"/>
    <cellStyle name="_청소년수련관산출근거조서" xfId="211"/>
    <cellStyle name="_청소년수련관산출근거조서_1" xfId="212"/>
    <cellStyle name="_청소년수련관일위대가" xfId="213"/>
    <cellStyle name="_청소년수련관일위대가_1" xfId="214"/>
    <cellStyle name="_춘천전화국증축통신+개요" xfId="215"/>
    <cellStyle name="_춘천합동내역+개요(수정한최종)" xfId="216"/>
    <cellStyle name="_침입감시 견적서" xfId="217"/>
    <cellStyle name="_통광 폐수처리장(2002.5.24)" xfId="218"/>
    <cellStyle name="_통광정문공사(2002.5.22)" xfId="219"/>
    <cellStyle name="_파라다이스내역서(061204)" xfId="220"/>
    <cellStyle name="_파라다이스내역서(061204)-조명" xfId="221"/>
    <cellStyle name="_펌프장" xfId="222"/>
    <cellStyle name="_평화의댐내역서최종(OLD)" xfId="223"/>
    <cellStyle name="_포항실행견적내역" xfId="224"/>
    <cellStyle name="_표준 견적서 2003년" xfId="225"/>
    <cellStyle name="_한솔건설(주)" xfId="226"/>
    <cellStyle name="_홈플러스인천가좌점-수의계약용" xfId="227"/>
    <cellStyle name="_흙막이공사(일위)" xfId="228"/>
    <cellStyle name="¡E￠￥@?e_TEST-1 " xfId="240"/>
    <cellStyle name="´Þ·?" xfId="241"/>
    <cellStyle name="´Þ·¯" xfId="242"/>
    <cellStyle name="’E‰Y [0.00]_laroux" xfId="243"/>
    <cellStyle name="’E‰Y_laroux" xfId="244"/>
    <cellStyle name="¤@?e_TEST-1 " xfId="250"/>
    <cellStyle name="+,-,0" xfId="245"/>
    <cellStyle name="△ []" xfId="246"/>
    <cellStyle name="△ [0]" xfId="247"/>
    <cellStyle name="△백분율" xfId="248"/>
    <cellStyle name="△콤마" xfId="249"/>
    <cellStyle name="°iA¤¼O¼yA¡" xfId="251"/>
    <cellStyle name="°íÁ¤¼Ò¼ýÁ¡" xfId="252"/>
    <cellStyle name="°ia¤¼o¼ya¡_1.내역서" xfId="253"/>
    <cellStyle name="°iA¤Aa·A1" xfId="254"/>
    <cellStyle name="°íÁ¤Ãâ·Â1" xfId="255"/>
    <cellStyle name="°ia¤aa·a1_1.내역서" xfId="256"/>
    <cellStyle name="°iA¤Aa·A2" xfId="257"/>
    <cellStyle name="°íÁ¤Ãâ·Â2" xfId="258"/>
    <cellStyle name="°ia¤aa·a2_1.내역서" xfId="259"/>
    <cellStyle name="" xfId="5"/>
    <cellStyle name="_스튜디오 예산" xfId="171"/>
    <cellStyle name="_x0007_   ­­_x0007_ ­" xfId="7"/>
    <cellStyle name="0%" xfId="260"/>
    <cellStyle name="0,0  NA  " xfId="261"/>
    <cellStyle name="0.0" xfId="262"/>
    <cellStyle name="0.0%" xfId="263"/>
    <cellStyle name="0.00" xfId="264"/>
    <cellStyle name="0.00%" xfId="265"/>
    <cellStyle name="0.000%" xfId="266"/>
    <cellStyle name="0.0000%" xfId="267"/>
    <cellStyle name="1" xfId="268"/>
    <cellStyle name="1_1.내역서" xfId="269"/>
    <cellStyle name="1_CCTV 내역시작11.21" xfId="396"/>
    <cellStyle name="1_내역서" xfId="270"/>
    <cellStyle name="1_단가조사표" xfId="271"/>
    <cellStyle name="1_단가조사표_1011소각" xfId="272"/>
    <cellStyle name="1_단가조사표_121내역" xfId="273"/>
    <cellStyle name="1_단가조사표_객토량" xfId="274"/>
    <cellStyle name="1_단가조사표_교통센~1" xfId="275"/>
    <cellStyle name="1_단가조사표_구조물대가 (2)" xfId="276"/>
    <cellStyle name="1_단가조사표_내역서 (2)" xfId="277"/>
    <cellStyle name="1_단가조사표_부대시설" xfId="278"/>
    <cellStyle name="1_단가조사표_소각수~1" xfId="279"/>
    <cellStyle name="1_단가조사표_소각수내역서" xfId="280"/>
    <cellStyle name="1_단가조사표_소각수목2" xfId="281"/>
    <cellStyle name="1_단가조사표_수량산출서 (2)" xfId="282"/>
    <cellStyle name="1_단가조사표_엑스포~1" xfId="283"/>
    <cellStyle name="1_단가조사표_엑스포한빛1" xfId="284"/>
    <cellStyle name="1_단가조사표_원가계~1" xfId="285"/>
    <cellStyle name="1_단가조사표_유기질" xfId="286"/>
    <cellStyle name="1_단가조사표_자재조서 (2)" xfId="287"/>
    <cellStyle name="1_단가조사표_총괄내역" xfId="288"/>
    <cellStyle name="1_단가조사표_총괄내역 (2)" xfId="289"/>
    <cellStyle name="1_단가조사표_포장일위" xfId="290"/>
    <cellStyle name="1_별도1-1. 전기,소방 내역서" xfId="291"/>
    <cellStyle name="1_시민계략공사" xfId="292"/>
    <cellStyle name="1_시민계략공사_2002년도각종계산서너릿제터널등7개소" xfId="293"/>
    <cellStyle name="1_시민계략공사_2002년도각종계산서하반기원본" xfId="294"/>
    <cellStyle name="1_시민계략공사_2002년도각종계산서하반기원본_CCTV 내역시작11.21" xfId="302"/>
    <cellStyle name="1_시민계략공사_2002년도각종계산서하반기원본_내역서" xfId="295"/>
    <cellStyle name="1_시민계략공사_2002년도각종계산서하반기원본_삼청로길(내역서04월07일)" xfId="296"/>
    <cellStyle name="1_시민계략공사_2002년도각종계산서하반기원본_삼청로길(인공)" xfId="297"/>
    <cellStyle name="1_시민계략공사_2002년도각종계산서하반기원본_삼청로길(최종 내역서)" xfId="298"/>
    <cellStyle name="1_시민계략공사_2002년도각종계산서하반기원본_왕산로(최종 내역서)" xfId="299"/>
    <cellStyle name="1_시민계략공사_2002년도각종계산서하반기원본_율곡로(인공)" xfId="300"/>
    <cellStyle name="1_시민계략공사_2002년도각종계산서하반기원본_율곡로(최종)(1)" xfId="301"/>
    <cellStyle name="1_시민계략공사_2003년 각종계산서(읽기전용)" xfId="303"/>
    <cellStyle name="1_시민계략공사_2003년 각종계산서(읽기전용)_CCTV 내역시작11.21" xfId="320"/>
    <cellStyle name="1_시민계략공사_2003년 각종계산서(읽기전용)_내역서" xfId="304"/>
    <cellStyle name="1_시민계략공사_2003년 각종계산서(읽기전용)_내역서(전기)" xfId="305"/>
    <cellStyle name="1_시민계략공사_2003년 각종계산서(읽기전용)_내역서(전기)_CCTV 내역시작11.21" xfId="313"/>
    <cellStyle name="1_시민계략공사_2003년 각종계산서(읽기전용)_내역서(전기)_내역서" xfId="306"/>
    <cellStyle name="1_시민계략공사_2003년 각종계산서(읽기전용)_내역서(전기)_삼청로길(내역서04월07일)" xfId="307"/>
    <cellStyle name="1_시민계략공사_2003년 각종계산서(읽기전용)_내역서(전기)_삼청로길(인공)" xfId="308"/>
    <cellStyle name="1_시민계략공사_2003년 각종계산서(읽기전용)_내역서(전기)_삼청로길(최종 내역서)" xfId="309"/>
    <cellStyle name="1_시민계략공사_2003년 각종계산서(읽기전용)_내역서(전기)_왕산로(최종 내역서)" xfId="310"/>
    <cellStyle name="1_시민계략공사_2003년 각종계산서(읽기전용)_내역서(전기)_율곡로(인공)" xfId="311"/>
    <cellStyle name="1_시민계략공사_2003년 각종계산서(읽기전용)_내역서(전기)_율곡로(최종)(1)" xfId="312"/>
    <cellStyle name="1_시민계략공사_2003년 각종계산서(읽기전용)_삼청로길(내역서04월07일)" xfId="314"/>
    <cellStyle name="1_시민계략공사_2003년 각종계산서(읽기전용)_삼청로길(인공)" xfId="315"/>
    <cellStyle name="1_시민계략공사_2003년 각종계산서(읽기전용)_삼청로길(최종 내역서)" xfId="316"/>
    <cellStyle name="1_시민계략공사_2003년 각종계산서(읽기전용)_왕산로(최종 내역서)" xfId="317"/>
    <cellStyle name="1_시민계략공사_2003년 각종계산서(읽기전용)_율곡로(인공)" xfId="318"/>
    <cellStyle name="1_시민계략공사_2003년 각종계산서(읽기전용)_율곡로(최종)(1)" xfId="319"/>
    <cellStyle name="1_시민계략공사_Book2" xfId="394"/>
    <cellStyle name="1_시민계략공사_계산서" xfId="321"/>
    <cellStyle name="1_시민계략공사_계산서_CCTV 내역시작11.21" xfId="329"/>
    <cellStyle name="1_시민계략공사_계산서_내역서" xfId="322"/>
    <cellStyle name="1_시민계략공사_계산서_삼청로길(내역서04월07일)" xfId="323"/>
    <cellStyle name="1_시민계략공사_계산서_삼청로길(인공)" xfId="324"/>
    <cellStyle name="1_시민계략공사_계산서_삼청로길(최종 내역서)" xfId="325"/>
    <cellStyle name="1_시민계략공사_계산서_왕산로(최종 내역서)" xfId="326"/>
    <cellStyle name="1_시민계략공사_계산서_율곡로(인공)" xfId="327"/>
    <cellStyle name="1_시민계략공사_계산서_율곡로(최종)(1)" xfId="328"/>
    <cellStyle name="1_시민계략공사_계산서및내역서5월15일변경" xfId="330"/>
    <cellStyle name="1_시민계략공사_계산서및내역서5월9일변경" xfId="331"/>
    <cellStyle name="1_시민계략공사_광양중동중학교실증축공사(전기)-4월10일한번더" xfId="332"/>
    <cellStyle name="1_시민계략공사_무안연꽃방죽(4월9일)한번더" xfId="333"/>
    <cellStyle name="1_시민계략공사_보일약국~순국비간 도로개설 가로등설치공사" xfId="334"/>
    <cellStyle name="1_시민계략공사_복지관 부하계산서" xfId="335"/>
    <cellStyle name="1_시민계략공사_복지관 부하계산서_CCTV 내역시작11.21" xfId="352"/>
    <cellStyle name="1_시민계략공사_복지관 부하계산서_내역서" xfId="336"/>
    <cellStyle name="1_시민계략공사_복지관 부하계산서_내역서(전기)" xfId="337"/>
    <cellStyle name="1_시민계략공사_복지관 부하계산서_내역서(전기)_CCTV 내역시작11.21" xfId="345"/>
    <cellStyle name="1_시민계략공사_복지관 부하계산서_내역서(전기)_내역서" xfId="338"/>
    <cellStyle name="1_시민계략공사_복지관 부하계산서_내역서(전기)_삼청로길(내역서04월07일)" xfId="339"/>
    <cellStyle name="1_시민계략공사_복지관 부하계산서_내역서(전기)_삼청로길(인공)" xfId="340"/>
    <cellStyle name="1_시민계략공사_복지관 부하계산서_내역서(전기)_삼청로길(최종 내역서)" xfId="341"/>
    <cellStyle name="1_시민계략공사_복지관 부하계산서_내역서(전기)_왕산로(최종 내역서)" xfId="342"/>
    <cellStyle name="1_시민계략공사_복지관 부하계산서_내역서(전기)_율곡로(인공)" xfId="343"/>
    <cellStyle name="1_시민계략공사_복지관 부하계산서_내역서(전기)_율곡로(최종)(1)" xfId="344"/>
    <cellStyle name="1_시민계략공사_복지관 부하계산서_삼청로길(내역서04월07일)" xfId="346"/>
    <cellStyle name="1_시민계략공사_복지관 부하계산서_삼청로길(인공)" xfId="347"/>
    <cellStyle name="1_시민계략공사_복지관 부하계산서_삼청로길(최종 내역서)" xfId="348"/>
    <cellStyle name="1_시민계략공사_복지관 부하계산서_왕산로(최종 내역서)" xfId="349"/>
    <cellStyle name="1_시민계략공사_복지관 부하계산서_율곡로(인공)" xfId="350"/>
    <cellStyle name="1_시민계략공사_복지관 부하계산서_율곡로(최종)(1)" xfId="351"/>
    <cellStyle name="1_시민계략공사_봉산면보건지소신축공사(전기)11월30일변경" xfId="353"/>
    <cellStyle name="1_시민계략공사_북문로(팔마로)가로등설치공사(변경)3월11일" xfId="354"/>
    <cellStyle name="1_시민계략공사_북문팔마로확포장공사가로등" xfId="355"/>
    <cellStyle name="1_시민계략공사_비상부하,발전기용량 계산서" xfId="356"/>
    <cellStyle name="1_시민계략공사_비상부하,발전기용량 계산서_CCTV 내역시작11.21" xfId="373"/>
    <cellStyle name="1_시민계략공사_비상부하,발전기용량 계산서_내역서" xfId="357"/>
    <cellStyle name="1_시민계략공사_비상부하,발전기용량 계산서_내역서(전기)" xfId="358"/>
    <cellStyle name="1_시민계략공사_비상부하,발전기용량 계산서_내역서(전기)_CCTV 내역시작11.21" xfId="366"/>
    <cellStyle name="1_시민계략공사_비상부하,발전기용량 계산서_내역서(전기)_내역서" xfId="359"/>
    <cellStyle name="1_시민계략공사_비상부하,발전기용량 계산서_내역서(전기)_삼청로길(내역서04월07일)" xfId="360"/>
    <cellStyle name="1_시민계략공사_비상부하,발전기용량 계산서_내역서(전기)_삼청로길(인공)" xfId="361"/>
    <cellStyle name="1_시민계략공사_비상부하,발전기용량 계산서_내역서(전기)_삼청로길(최종 내역서)" xfId="362"/>
    <cellStyle name="1_시민계략공사_비상부하,발전기용량 계산서_내역서(전기)_왕산로(최종 내역서)" xfId="363"/>
    <cellStyle name="1_시민계략공사_비상부하,발전기용량 계산서_내역서(전기)_율곡로(인공)" xfId="364"/>
    <cellStyle name="1_시민계략공사_비상부하,발전기용량 계산서_내역서(전기)_율곡로(최종)(1)" xfId="365"/>
    <cellStyle name="1_시민계략공사_비상부하,발전기용량 계산서_삼청로길(내역서04월07일)" xfId="367"/>
    <cellStyle name="1_시민계략공사_비상부하,발전기용량 계산서_삼청로길(인공)" xfId="368"/>
    <cellStyle name="1_시민계략공사_비상부하,발전기용량 계산서_삼청로길(최종 내역서)" xfId="369"/>
    <cellStyle name="1_시민계략공사_비상부하,발전기용량 계산서_왕산로(최종 내역서)" xfId="370"/>
    <cellStyle name="1_시민계략공사_비상부하,발전기용량 계산서_율곡로(인공)" xfId="371"/>
    <cellStyle name="1_시민계략공사_비상부하,발전기용량 계산서_율곡로(최종)(1)" xfId="372"/>
    <cellStyle name="1_시민계략공사_율촌중학교심야전기" xfId="374"/>
    <cellStyle name="1_시민계략공사_전기-한남" xfId="375"/>
    <cellStyle name="1_시민계략공사_조도계산서" xfId="376"/>
    <cellStyle name="1_시민계략공사_조도계산서_CCTV 내역시작11.21" xfId="393"/>
    <cellStyle name="1_시민계략공사_조도계산서_내역서" xfId="377"/>
    <cellStyle name="1_시민계략공사_조도계산서_내역서(전기)" xfId="378"/>
    <cellStyle name="1_시민계략공사_조도계산서_내역서(전기)_CCTV 내역시작11.21" xfId="386"/>
    <cellStyle name="1_시민계략공사_조도계산서_내역서(전기)_내역서" xfId="379"/>
    <cellStyle name="1_시민계략공사_조도계산서_내역서(전기)_삼청로길(내역서04월07일)" xfId="380"/>
    <cellStyle name="1_시민계략공사_조도계산서_내역서(전기)_삼청로길(인공)" xfId="381"/>
    <cellStyle name="1_시민계략공사_조도계산서_내역서(전기)_삼청로길(최종 내역서)" xfId="382"/>
    <cellStyle name="1_시민계략공사_조도계산서_내역서(전기)_왕산로(최종 내역서)" xfId="383"/>
    <cellStyle name="1_시민계략공사_조도계산서_내역서(전기)_율곡로(인공)" xfId="384"/>
    <cellStyle name="1_시민계략공사_조도계산서_내역서(전기)_율곡로(최종)(1)" xfId="385"/>
    <cellStyle name="1_시민계략공사_조도계산서_삼청로길(내역서04월07일)" xfId="387"/>
    <cellStyle name="1_시민계략공사_조도계산서_삼청로길(인공)" xfId="388"/>
    <cellStyle name="1_시민계략공사_조도계산서_삼청로길(최종 내역서)" xfId="389"/>
    <cellStyle name="1_시민계략공사_조도계산서_왕산로(최종 내역서)" xfId="390"/>
    <cellStyle name="1_시민계략공사_조도계산서_율곡로(인공)" xfId="391"/>
    <cellStyle name="1_시민계략공사_조도계산서_율곡로(최종)(1)" xfId="392"/>
    <cellStyle name="1_전력,소방설비 내역서" xfId="395"/>
    <cellStyle name="10000" xfId="397"/>
    <cellStyle name="19990216" xfId="398"/>
    <cellStyle name="¹eºÐA² [0]" xfId="400"/>
    <cellStyle name="¹eºÐA² [2]" xfId="401"/>
    <cellStyle name="¹éºÐÀ²_¿îÀüÀÚ±Ý" xfId="402"/>
    <cellStyle name="¹eºÐA²_AIAIC°AuCoE² " xfId="403"/>
    <cellStyle name="1월" xfId="399"/>
    <cellStyle name="2" xfId="404"/>
    <cellStyle name="2_단가조사표" xfId="405"/>
    <cellStyle name="2_단가조사표_1011소각" xfId="406"/>
    <cellStyle name="2_단가조사표_121내역" xfId="407"/>
    <cellStyle name="2_단가조사표_객토량" xfId="408"/>
    <cellStyle name="2_단가조사표_교통센~1" xfId="409"/>
    <cellStyle name="2_단가조사표_구조물대가 (2)" xfId="410"/>
    <cellStyle name="2_단가조사표_내역서 (2)" xfId="411"/>
    <cellStyle name="2_단가조사표_부대시설" xfId="412"/>
    <cellStyle name="2_단가조사표_소각수~1" xfId="413"/>
    <cellStyle name="2_단가조사표_소각수내역서" xfId="414"/>
    <cellStyle name="2_단가조사표_소각수목2" xfId="415"/>
    <cellStyle name="2_단가조사표_수량산출서 (2)" xfId="416"/>
    <cellStyle name="2_단가조사표_엑스포~1" xfId="417"/>
    <cellStyle name="2_단가조사표_엑스포한빛1" xfId="418"/>
    <cellStyle name="2_단가조사표_원가계~1" xfId="419"/>
    <cellStyle name="2_단가조사표_유기질" xfId="420"/>
    <cellStyle name="2_단가조사표_자재조서 (2)" xfId="421"/>
    <cellStyle name="2_단가조사표_총괄내역" xfId="422"/>
    <cellStyle name="2_단가조사표_총괄내역 (2)" xfId="423"/>
    <cellStyle name="2_단가조사표_포장일위" xfId="424"/>
    <cellStyle name="³?A￥" xfId="425"/>
    <cellStyle name="³¯Â¥" xfId="426"/>
    <cellStyle name="60" xfId="427"/>
    <cellStyle name="82" xfId="428"/>
    <cellStyle name="90" xfId="429"/>
    <cellStyle name="A¡§¡ⓒ¡E¡þ¡EO [0]_¡§uc¡§oA " xfId="571"/>
    <cellStyle name="A¡§¡ⓒ¡E¡þ¡EO_¡§uc¡§oA " xfId="572"/>
    <cellStyle name="A¨­￠￢￠O [0]_ ¨￢n￠￢n¨￢¡Æ ￠?u¨￢¡Æ¡¾a¨uu " xfId="573"/>
    <cellStyle name="A¨­¢¬¢Ò [0]_¨úc¨öA " xfId="574"/>
    <cellStyle name="A¨­￠￢￠O [0]_￠?i¡ieE¡ⓒ¡¤A ¡¾a¡¾￠￢A￠OA¡AC¡I" xfId="575"/>
    <cellStyle name="A¨­¢¬¢Ò [0]_4PART " xfId="576"/>
    <cellStyle name="A¨­￠￢￠O [0]_A|A￠O1¨￢I1¡Æu CoEⓒ÷ " xfId="577"/>
    <cellStyle name="A¨­¢¬¢Ò [0]_C¡Æ¢¬n¨¬¡Æ " xfId="578"/>
    <cellStyle name="A¨­￠￢￠O [0]_ⓒoⓒ¡A¨o¨￢R " xfId="579"/>
    <cellStyle name="A¨­￠￢￠O_ ¨￢n￠￢n¨￢¡Æ ￠?u¨￢¡Æ¡¾a¨uu " xfId="580"/>
    <cellStyle name="A¨­¢¬¢Ò_¨úc¨öA " xfId="581"/>
    <cellStyle name="A¨­￠￢￠O_￠?i¡ieE¡ⓒ¡¤A ¡¾a¡¾￠￢A￠OA¡AC¡I" xfId="582"/>
    <cellStyle name="A¨­¢¬¢Ò_95©øaAN¡Æy¨ùo¡¤R " xfId="583"/>
    <cellStyle name="A¨­￠￢￠O_A|A￠O1¨￢I1¡Æu CoEⓒ÷ " xfId="584"/>
    <cellStyle name="A¨­¢¬¢Ò_C¡Æ¢¬n¨¬¡Æ " xfId="585"/>
    <cellStyle name="A¨­￠￢￠O_ⓒoⓒ¡A¨o¨￢R " xfId="586"/>
    <cellStyle name="A￠R¡×￠R¨I￠RE￠Rⓒ­￠REO [0]_INQUIRY ￠RE?￠RIi￠R¡×u¡ERAA¡§I￠Rⓒ­A¡§I¡§¡I " xfId="587"/>
    <cellStyle name="A￠R¡×￠R¨I￠RE￠Rⓒ­￠REO_INQUIRY ￠RE?￠RIi￠R¡×u¡ERAA¡§I￠Rⓒ­A¡§I¡§¡I " xfId="588"/>
    <cellStyle name="AA" xfId="589"/>
    <cellStyle name="ȂȃRMऌଃਁȋ⤭ࠀȄԂȂ(ȃRMऌଃਁȋ⤂Ā飰ˠ" xfId="590"/>
    <cellStyle name="Actual Date" xfId="591"/>
    <cellStyle name="Aee­ " xfId="592"/>
    <cellStyle name="AeE­ [0]_  A¾  CO  " xfId="593"/>
    <cellStyle name="ÅëÈ­ [0]_¸ðÇü¸·" xfId="594"/>
    <cellStyle name="AeE­ [0]_¸n·I-±a°e" xfId="595"/>
    <cellStyle name="ÅëÈ­ [0]_¸ñ·Ï-±â°è" xfId="596"/>
    <cellStyle name="AeE­ [0]_¸n·I-±a°e_AIA§-es2A÷" xfId="597"/>
    <cellStyle name="ÅëÈ­ [0]_¸ñ·Ï-±â°è_ÀÏÀ§-es2Â÷" xfId="598"/>
    <cellStyle name="AeE­ [0]_¸n-E?" xfId="599"/>
    <cellStyle name="ÅëÈ­ [0]_¸ñ-È¯" xfId="600"/>
    <cellStyle name="AeE­ [0]_±a°e-¸n·I" xfId="601"/>
    <cellStyle name="ÅëÈ­ [0]_±â°è-¸ñ·Ï" xfId="602"/>
    <cellStyle name="AeE­ [0]_±a°e¼³ºn-AIA§¸n·I " xfId="603"/>
    <cellStyle name="ÅëÈ­ [0]_±â°è¼³ºñ-ÀÏÀ§¸ñ·Ï " xfId="604"/>
    <cellStyle name="AeE­ [0]_°æºn¹eºI¾×" xfId="605"/>
    <cellStyle name="ÅëÈ­ [0]_°ü¸®Ç×¸ñ_¾÷Á¾º° " xfId="606"/>
    <cellStyle name="AeE­ [0]_¼oAI¼º " xfId="607"/>
    <cellStyle name="ÅëÈ­ [0]_¹æÀ½º® " xfId="608"/>
    <cellStyle name="AeE­ [0]_A¾CO½A¼³ " xfId="609"/>
    <cellStyle name="ÅëÈ­ [0]_Á¾ÇÕ½Å¼³ " xfId="610"/>
    <cellStyle name="AeE­ [0]_A¾COA¶°AºÐ " xfId="611"/>
    <cellStyle name="ÅëÈ­ [0]_Á¾ÇÕÃ¶°ÅºÐ " xfId="612"/>
    <cellStyle name="AeE­ [0]_AIA§-es2A÷" xfId="613"/>
    <cellStyle name="ÅëÈ­ [0]_ÀÏÀ§-es2Â÷" xfId="614"/>
    <cellStyle name="AeE­ [0]_AMT " xfId="615"/>
    <cellStyle name="ÅëÈ­ [0]_Áý°èÇ¥°ÇÃàºÐ" xfId="616"/>
    <cellStyle name="AeE­ [0]_BOM°eAa" xfId="617"/>
    <cellStyle name="ÅëÈ­ [0]_BOM°èÀå" xfId="618"/>
    <cellStyle name="AeE­ [0]_INQUIRY ¿μ¾÷AßAø " xfId="619"/>
    <cellStyle name="ÅëÈ­ [0]_laroux" xfId="620"/>
    <cellStyle name="AeE­ [0]_laroux_1" xfId="621"/>
    <cellStyle name="ÅëÈ­ [0]_laroux_1" xfId="622"/>
    <cellStyle name="AeE­ [0]_laroux_2" xfId="623"/>
    <cellStyle name="ÅëÈ­ [0]_laroux_2" xfId="624"/>
    <cellStyle name="AeE­ [0]_PERSONAL" xfId="625"/>
    <cellStyle name="ÅëÈ­ [0]_Sheet1" xfId="626"/>
    <cellStyle name="AeE­_  A¾  CO  " xfId="627"/>
    <cellStyle name="ÅëÈ­_¸ðÇü¸·" xfId="628"/>
    <cellStyle name="AeE­_¸n·I-±a°e" xfId="629"/>
    <cellStyle name="ÅëÈ­_¸ñ·Ï-±â°è" xfId="630"/>
    <cellStyle name="AeE­_¸n·I-±a°e_AIA§-es2A÷" xfId="631"/>
    <cellStyle name="ÅëÈ­_¸ñ·Ï-±â°è_ÀÏÀ§-es2Â÷" xfId="632"/>
    <cellStyle name="AeE­_¸n-E?" xfId="633"/>
    <cellStyle name="ÅëÈ­_¸ñ-È¯" xfId="634"/>
    <cellStyle name="AeE­_±a°e-¸n·I" xfId="635"/>
    <cellStyle name="ÅëÈ­_±â°è-¸ñ·Ï" xfId="636"/>
    <cellStyle name="AeE­_±a°e¼³ºn-AIA§¸n·I " xfId="637"/>
    <cellStyle name="ÅëÈ­_±â°è¼³ºñ-ÀÏÀ§¸ñ·Ï " xfId="638"/>
    <cellStyle name="AeE­_°æºn¹eºI¾×" xfId="639"/>
    <cellStyle name="ÅëÈ­_°ü¸®Ç×¸ñ_¾÷Á¾º° " xfId="640"/>
    <cellStyle name="AeE­_¼oAI¼º " xfId="641"/>
    <cellStyle name="ÅëÈ­_¹æÀ½º® " xfId="642"/>
    <cellStyle name="AeE­_A¾CO½A¼³ " xfId="643"/>
    <cellStyle name="ÅëÈ­_Á¾ÇÕ½Å¼³ " xfId="644"/>
    <cellStyle name="AeE­_A¾COA¶°AºÐ " xfId="645"/>
    <cellStyle name="ÅëÈ­_Á¾ÇÕÃ¶°ÅºÐ " xfId="646"/>
    <cellStyle name="AeE­_AIA§-es2A÷" xfId="647"/>
    <cellStyle name="ÅëÈ­_ÀÏÀ§-es2Â÷" xfId="648"/>
    <cellStyle name="AeE­_AMT " xfId="649"/>
    <cellStyle name="ÅëÈ­_Áý°èÇ¥°ÇÃàºÐ" xfId="650"/>
    <cellStyle name="AeE­_BOM°eAa" xfId="651"/>
    <cellStyle name="ÅëÈ­_BOM°èÀå" xfId="652"/>
    <cellStyle name="AeE­_INQUIRY ¿μ¾÷AßAø " xfId="653"/>
    <cellStyle name="ÅëÈ­_laroux" xfId="654"/>
    <cellStyle name="AeE­_laroux_1" xfId="655"/>
    <cellStyle name="ÅëÈ­_laroux_1" xfId="656"/>
    <cellStyle name="AeE­_laroux_2" xfId="657"/>
    <cellStyle name="ÅëÈ­_laroux_2" xfId="658"/>
    <cellStyle name="AeE­_PERSONAL" xfId="659"/>
    <cellStyle name="ÅëÈ­_Sheet1" xfId="660"/>
    <cellStyle name="AeE¡© [0]_¨úc¨öA " xfId="661"/>
    <cellStyle name="AeE¡©_¨úc¨öA " xfId="662"/>
    <cellStyle name="AeE¡ⓒ [0]_ ¨￢n￠￢n¨￢¡Æ ￠?u¨￢¡Æ¡¾a¨uu " xfId="663"/>
    <cellStyle name="AeE¡ⓒ_ ¨￢n￠￢n¨￢¡Æ ￠?u¨￢¡Æ¡¾a¨uu " xfId="664"/>
    <cellStyle name="AeE¡ER¡§I [0]_INQUIRY ￠RE?￠RIi￠R¡×u¡ERAA¡§I￠Rⓒ­A¡§I¡§¡I " xfId="665"/>
    <cellStyle name="AeE¡ER¡§I_INQUIRY ￠RE?￠RIi￠R¡×u¡ERAA¡§I￠Rⓒ­A¡§I¡§¡I " xfId="666"/>
    <cellStyle name="AeE￠R¨I [0]_¡§uc¡§oA " xfId="667"/>
    <cellStyle name="AeE￠R¨I_¡§uc¡§oA " xfId="668"/>
    <cellStyle name="ÆÛ¼¾Æ®" xfId="669"/>
    <cellStyle name="ÆU¼¾ÆR" xfId="670"/>
    <cellStyle name="Afrundet valuta_PLDT" xfId="671"/>
    <cellStyle name="ALIGNMENT" xfId="672"/>
    <cellStyle name="AÞ¸¶ [0]_  A¾  CO  " xfId="673"/>
    <cellStyle name="ÄÞ¸¶ [0]_¸ðÇü¸·" xfId="674"/>
    <cellStyle name="AÞ¸¶ [0]_¸n·I-±a°e" xfId="675"/>
    <cellStyle name="ÄÞ¸¶ [0]_¸ñ·Ï-±â°è" xfId="676"/>
    <cellStyle name="AÞ¸¶ [0]_¸n·I-±a°e_AIA§-es2A÷" xfId="677"/>
    <cellStyle name="ÄÞ¸¶ [0]_¸ñ·Ï-±â°è_ÀÏÀ§-es2Â÷" xfId="678"/>
    <cellStyle name="AÞ¸¶ [0]_¸n-E?" xfId="679"/>
    <cellStyle name="ÄÞ¸¶ [0]_¸ñ-È¯" xfId="680"/>
    <cellStyle name="AÞ¸¶ [0]_±a°e-¸n·I" xfId="681"/>
    <cellStyle name="ÄÞ¸¶ [0]_±â°è-¸ñ·Ï" xfId="682"/>
    <cellStyle name="AÞ¸¶ [0]_±a°e¼³ºn-AIA§¸n·I " xfId="683"/>
    <cellStyle name="ÄÞ¸¶ [0]_±â°è¼³ºñ-ÀÏÀ§¸ñ·Ï " xfId="684"/>
    <cellStyle name="AÞ¸¶ [0]_°æºn¹eºI¾×" xfId="685"/>
    <cellStyle name="ÄÞ¸¶ [0]_°ü¸®BS('98) " xfId="686"/>
    <cellStyle name="AÞ¸¶ [0]_¼oAI¼º " xfId="687"/>
    <cellStyle name="ÄÞ¸¶ [0]_¾÷Á¾º° " xfId="688"/>
    <cellStyle name="AÞ¸¶ [0]_¾c½A " xfId="689"/>
    <cellStyle name="ÄÞ¸¶ [0]_¹æÀ½º® " xfId="690"/>
    <cellStyle name="AÞ¸¶ [0]_³≫¿ª¼­" xfId="691"/>
    <cellStyle name="ÄÞ¸¶ [0]_Á¦Á¶1ºÎ1°ú ÇöÈ² " xfId="692"/>
    <cellStyle name="AÞ¸¶ [0]_A¾CO½A¼³ " xfId="693"/>
    <cellStyle name="ÄÞ¸¶ [0]_Á¾ÇÕ½Å¼³ " xfId="694"/>
    <cellStyle name="AÞ¸¶ [0]_A¾COA¶°AºÐ " xfId="695"/>
    <cellStyle name="ÄÞ¸¶ [0]_Á¾ÇÕÃ¶°ÅºÐ " xfId="696"/>
    <cellStyle name="AÞ¸¶ [0]_AIA§-es2A÷" xfId="697"/>
    <cellStyle name="ÄÞ¸¶ [0]_ÀÏÀ§-es2Â÷" xfId="698"/>
    <cellStyle name="AÞ¸¶ [0]_AN°y(1.25) " xfId="699"/>
    <cellStyle name="ÄÞ¸¶ [0]_Áý°èÇ¥°ÇÃàºÐ" xfId="700"/>
    <cellStyle name="AÞ¸¶ [0]_BOM°eAa" xfId="701"/>
    <cellStyle name="ÄÞ¸¶ [0]_BOM°èÀå" xfId="702"/>
    <cellStyle name="AÞ¸¶ [0]_INQUIRY ¿μ¾÷AßAø " xfId="703"/>
    <cellStyle name="ÄÞ¸¶ [0]_laroux" xfId="704"/>
    <cellStyle name="AÞ¸¶ [0]_laroux_도담차량공작실설계서" xfId="705"/>
    <cellStyle name="ÄÞ¸¶ [0]_laroux_도담차량공작실설계서" xfId="706"/>
    <cellStyle name="AÞ¸¶ [0]_laroux_도담차량공작실신설공사" xfId="707"/>
    <cellStyle name="ÄÞ¸¶ [0]_laroux_도담차량공작실신설공사" xfId="708"/>
    <cellStyle name="AÞ¸¶ [0]_laroux_상장가도교설계서" xfId="709"/>
    <cellStyle name="ÄÞ¸¶ [0]_laroux_상장가도교수량산출" xfId="710"/>
    <cellStyle name="AÞ¸¶ [0]_Sheet1" xfId="711"/>
    <cellStyle name="ÄÞ¸¶ [0]_Sheet1" xfId="712"/>
    <cellStyle name="AÞ¸¶ [2]" xfId="713"/>
    <cellStyle name="AÞ¸¶_  A¾  CO  " xfId="714"/>
    <cellStyle name="ÄÞ¸¶_¸ðÇü¸·" xfId="715"/>
    <cellStyle name="AÞ¸¶_¸n·I-±a°e" xfId="716"/>
    <cellStyle name="ÄÞ¸¶_¸ñ·Ï-±â°è" xfId="717"/>
    <cellStyle name="AÞ¸¶_¸n·I-±a°e_AIA§-es2A÷" xfId="718"/>
    <cellStyle name="ÄÞ¸¶_¸ñ·Ï-±â°è_ÀÏÀ§-es2Â÷" xfId="719"/>
    <cellStyle name="AÞ¸¶_¸n-E?" xfId="720"/>
    <cellStyle name="ÄÞ¸¶_¸ñ-È¯" xfId="721"/>
    <cellStyle name="AÞ¸¶_±a°e-¸n·I" xfId="722"/>
    <cellStyle name="ÄÞ¸¶_±â°è-¸ñ·Ï" xfId="723"/>
    <cellStyle name="AÞ¸¶_±a°e¼³ºn-AIA§¸n·I " xfId="724"/>
    <cellStyle name="ÄÞ¸¶_±â°è¼³ºñ-ÀÏÀ§¸ñ·Ï " xfId="725"/>
    <cellStyle name="AÞ¸¶_°æºn¹eºI¾×" xfId="726"/>
    <cellStyle name="ÄÞ¸¶_°ü¸®Ç×¸ñ_¾÷Á¾º° " xfId="727"/>
    <cellStyle name="AÞ¸¶_¼oAI¼º " xfId="728"/>
    <cellStyle name="ÄÞ¸¶_¹æÀ½º® " xfId="729"/>
    <cellStyle name="AÞ¸¶_A¾CO½A¼³ " xfId="730"/>
    <cellStyle name="ÄÞ¸¶_Á¾ÇÕ½Å¼³ " xfId="731"/>
    <cellStyle name="AÞ¸¶_A¾COA¶°AºÐ " xfId="732"/>
    <cellStyle name="ÄÞ¸¶_Á¾ÇÕÃ¶°ÅºÐ " xfId="733"/>
    <cellStyle name="AÞ¸¶_AIA§-es2A÷" xfId="734"/>
    <cellStyle name="ÄÞ¸¶_ÀÏÀ§-es2Â÷" xfId="735"/>
    <cellStyle name="AÞ¸¶_AN°y(1.25) " xfId="736"/>
    <cellStyle name="ÄÞ¸¶_Áý°èÇ¥°ÇÃàºÐ" xfId="737"/>
    <cellStyle name="AÞ¸¶_BOM°eAa" xfId="738"/>
    <cellStyle name="ÄÞ¸¶_BOM°èÀå" xfId="739"/>
    <cellStyle name="AÞ¸¶_INQUIRY ¿μ¾÷AßAø " xfId="740"/>
    <cellStyle name="ÄÞ¸¶_laroux" xfId="741"/>
    <cellStyle name="AÞ¸¶_Sheet1" xfId="742"/>
    <cellStyle name="ÄÞ¸¶_Sheet1" xfId="743"/>
    <cellStyle name="ÀÚ¸®¼ö" xfId="744"/>
    <cellStyle name="ÀÚ¸®¼ö0" xfId="745"/>
    <cellStyle name="AU¸R¼o" xfId="746"/>
    <cellStyle name="AU¸R¼o0" xfId="747"/>
    <cellStyle name="_x0001_b" xfId="748"/>
    <cellStyle name="body" xfId="749"/>
    <cellStyle name="C¡ERIA￠R¡×¡§¡I_¡ERic￠R¡×u¡ERA￠R¡×￠Rⓒ­I￠R¡×￠Rⓒ­¡ER¡§￠R AN¡ER¡§￠Re " xfId="750"/>
    <cellStyle name="C¡ÍA¨ª_  FAB AIA¢´  " xfId="751"/>
    <cellStyle name="C¡IA¨ª_ 1-3 " xfId="752"/>
    <cellStyle name="C¡ÍA¨ª_¡Æ©øAI OXIDE " xfId="753"/>
    <cellStyle name="C¡IA¨ª_¡Æu￠￢RBS('98) " xfId="754"/>
    <cellStyle name="C¡ÍA¨ª_¡íoE©÷¡¾a¡¤IAo " xfId="755"/>
    <cellStyle name="C¡IA¨ª_¡ioEⓒ÷¡¾a¡¤IAo " xfId="756"/>
    <cellStyle name="C¡ÍA¨ª_03 " xfId="757"/>
    <cellStyle name="C¡IA¨ª_12￠?u " xfId="758"/>
    <cellStyle name="C¡ÍA¨ª_12AO " xfId="759"/>
    <cellStyle name="C¡IA¨ª_Ac¡Æi¡Æu￠￢R " xfId="760"/>
    <cellStyle name="C¡ÍA¨ª_C¡ÍAo " xfId="761"/>
    <cellStyle name="C¡IA¨ª_CD-ROM " xfId="762"/>
    <cellStyle name="C¡ÍA¨ª_Sheet1_4PART " xfId="763"/>
    <cellStyle name="C￠RIA¡§¨￡_  FAB AIA¡E￠￥  " xfId="764"/>
    <cellStyle name="C￥AØ_  A¾  CO  " xfId="765"/>
    <cellStyle name="Ç¥ÁØ_(%)ºñ¸ñ±ººÐ·ùÇ¥" xfId="766"/>
    <cellStyle name="C￥AØ_(%)ºn¸n±ººÐ·uC￥_1" xfId="767"/>
    <cellStyle name="Ç¥ÁØ_(%)ºñ¸ñ±ººÐ·ùÇ¥_1" xfId="768"/>
    <cellStyle name="C￥AØ_(%)ºn¸n±ººÐ·uC￥_1_일-토목" xfId="769"/>
    <cellStyle name="Ç¥ÁØ_¸ðÇü¸·" xfId="770"/>
    <cellStyle name="C￥AØ_¸n·I-±a°e_1" xfId="771"/>
    <cellStyle name="Ç¥ÁØ_¸ñ·Ï-±â°è_1" xfId="772"/>
    <cellStyle name="C￥AØ_¸n·I-±a°e_1_일-토목" xfId="773"/>
    <cellStyle name="Ç¥ÁØ_¸ñ·Ï-±â°è_ÀÏÀ§-es2Â÷" xfId="774"/>
    <cellStyle name="C￥AØ_¸n·I-±a°e_AIA§-es2A÷_목록-조경 (2)" xfId="775"/>
    <cellStyle name="Ç¥ÁØ_¸ñ-È¯" xfId="776"/>
    <cellStyle name="C￥AØ_¿ø°¡ºÐ¼R" xfId="777"/>
    <cellStyle name="Ç¥ÁØ_¿ù°£¿ä¾àº¸°í" xfId="778"/>
    <cellStyle name="C￥AØ_¿μ¾÷CoE² " xfId="779"/>
    <cellStyle name="Ç¥ÁØ_±â°è(4)" xfId="780"/>
    <cellStyle name="C￥AØ_±a°e(4)_목록-조경 (2)" xfId="781"/>
    <cellStyle name="Ç¥ÁØ_±â°è(5)" xfId="782"/>
    <cellStyle name="C￥AØ_±a°e(5)_HY-단산출" xfId="783"/>
    <cellStyle name="Ç¥ÁØ_±â°è-¸ñ·Ï" xfId="784"/>
    <cellStyle name="C￥AØ_±a°e-¸n·I_목록-조경 (2)" xfId="785"/>
    <cellStyle name="Ç¥ÁØ_±â°è¼³ºñ-ÀÏÀ§¸ñ·Ï " xfId="786"/>
    <cellStyle name="C￥AØ_±a°e¼³ºn-AIA§¸n·I _일-토목" xfId="787"/>
    <cellStyle name="Ç¥ÁØ_±âÅ¸ºñ¸ñ±ºÁö¼ö»êÃâ¼­ (2)" xfId="788"/>
    <cellStyle name="C￥AØ_±aA¸ºn¸n±ºAo¼o≫eAa¼­ (2)" xfId="789"/>
    <cellStyle name="Ç¥ÁØ_»ç¾÷ºÎº° ÃÑ°è " xfId="790"/>
    <cellStyle name="C￥AØ_≫c¾÷ºIº° AN°e " xfId="791"/>
    <cellStyle name="Ç¥ÁØ_°¡¼³" xfId="792"/>
    <cellStyle name="C￥AØ_°­´c (2)" xfId="793"/>
    <cellStyle name="Ç¥ÁØ_°­´ç (2)" xfId="794"/>
    <cellStyle name="C￥AØ_°­´c (2)_광명견적대비1010" xfId="795"/>
    <cellStyle name="Ç¥ÁØ_°­´ç (2)_광명견적대비1010" xfId="796"/>
    <cellStyle name="C￥AØ_°­´c (2)_광명견적대비1010_2953-01L" xfId="797"/>
    <cellStyle name="Ç¥ÁØ_°­´ç (2)_광명견적대비1010_2953-01L" xfId="798"/>
    <cellStyle name="C￥AØ_°­´c (2)_광명견적대비1010_견적서" xfId="799"/>
    <cellStyle name="Ç¥ÁØ_°­´ç (2)_광명견적대비1010_견적서" xfId="800"/>
    <cellStyle name="C￥AØ_°­´c (2)_광명견적대비1010_경기예고(수정)" xfId="801"/>
    <cellStyle name="Ç¥ÁØ_°­´ç (2)_광명견적대비1010_경기예고(수정)" xfId="802"/>
    <cellStyle name="C￥AØ_°­´c (2)_광명견적대비1010_경기예고내역서" xfId="803"/>
    <cellStyle name="Ç¥ÁØ_°­´ç (2)_광명견적대비1010_경기예고내역서" xfId="804"/>
    <cellStyle name="C￥AØ_°­´c (2)_광명견적대비1010_복사본 상부기계(수정)kjs" xfId="805"/>
    <cellStyle name="Ç¥ÁØ_°­´ç (2)_광명견적대비1010_복사본 상부기계(수정)kjs" xfId="806"/>
    <cellStyle name="C￥AØ_°­´c (2)_광명견적대비1010_상부기계(수정)" xfId="807"/>
    <cellStyle name="Ç¥ÁØ_°­´ç (2)_광명견적대비1010_상부기계(수정)" xfId="808"/>
    <cellStyle name="C￥AØ_°­´c (2)_광명견적대비1010_일위대가(2005년12월)" xfId="809"/>
    <cellStyle name="Ç¥ÁØ_°­´ç (2)_광명견적대비1010_일위대가(2005년12월)" xfId="810"/>
    <cellStyle name="C￥AØ_°­´c (2)_광명관급" xfId="811"/>
    <cellStyle name="Ç¥ÁØ_°­´ç (2)_광명관급" xfId="812"/>
    <cellStyle name="C￥AØ_°­´c (2)_금광" xfId="813"/>
    <cellStyle name="Ç¥ÁØ_°­´ç (2)_금광" xfId="814"/>
    <cellStyle name="C￥AØ_°­´c (2)_금광_복사본 상부기계(수정)kjs" xfId="815"/>
    <cellStyle name="Ç¥ÁØ_°­´ç (2)_금광_복사본 상부기계(수정)kjs" xfId="816"/>
    <cellStyle name="C￥AØ_°­´c (2)_금광_상부기계(수정)" xfId="817"/>
    <cellStyle name="Ç¥ÁØ_°­´ç (2)_금광_상부기계(수정)" xfId="818"/>
    <cellStyle name="C￥AØ_°­´c (2)_삼사" xfId="819"/>
    <cellStyle name="Ç¥ÁØ_°­´ç (2)_삼사" xfId="820"/>
    <cellStyle name="C￥AØ_°­´c (2)_삼사_복사본 상부기계(수정)kjs" xfId="821"/>
    <cellStyle name="Ç¥ÁØ_°­´ç (2)_삼사_복사본 상부기계(수정)kjs" xfId="822"/>
    <cellStyle name="C￥AØ_°­´c (2)_삼사_상부기계(수정)" xfId="823"/>
    <cellStyle name="Ç¥ÁØ_°­´ç (2)_삼사_상부기계(수정)" xfId="824"/>
    <cellStyle name="C￥AØ_°³AI OXIDE " xfId="825"/>
    <cellStyle name="Ç¥ÁØ_°ÇÃà(1)" xfId="826"/>
    <cellStyle name="C￥AØ_°CAa(1)_IL-건축" xfId="827"/>
    <cellStyle name="Ç¥ÁØ_°ÇÃà(4)" xfId="828"/>
    <cellStyle name="C￥AØ_°CAa(4)_목록-조경 (2)" xfId="829"/>
    <cellStyle name="Ç¥ÁØ_°ÇÃà(5)" xfId="830"/>
    <cellStyle name="C￥AØ_°CAa(5)_목록-조경 (2)" xfId="831"/>
    <cellStyle name="Ç¥ÁØ_°ÇÃà(6)" xfId="832"/>
    <cellStyle name="C￥AØ_°CAa(6)_일-토목" xfId="833"/>
    <cellStyle name="Ç¥ÁØ_°ÇÃàµµ±Þ" xfId="834"/>
    <cellStyle name="C￥AØ_°CAa-1" xfId="835"/>
    <cellStyle name="Ç¥ÁØ_°ÇÃà-1" xfId="836"/>
    <cellStyle name="C￥AØ_°CAa-1_일-토목" xfId="837"/>
    <cellStyle name="Ç¥ÁØ_°èÀå" xfId="838"/>
    <cellStyle name="C￥AØ_°eAa_목록-조경 (2)" xfId="839"/>
    <cellStyle name="Ç¥ÁØ_°ø»çºñ¸ñ±ººÐ·ùÇ¥" xfId="840"/>
    <cellStyle name="C￥AØ_°ø≫cºn¸n±ººÐ·uC￥" xfId="841"/>
    <cellStyle name="Ç¥ÁØ_°ü¸®BS('98) " xfId="842"/>
    <cellStyle name="C￥AØ_03 " xfId="843"/>
    <cellStyle name="Ç¥ÁØ_0N-HANDLING " xfId="844"/>
    <cellStyle name="C￥AØ_¼³ºnAIA§_HY-단산출" xfId="845"/>
    <cellStyle name="Ç¥ÁØ_¼ÒÈ­" xfId="846"/>
    <cellStyle name="C￥AØ_¼OE­_일-토목" xfId="847"/>
    <cellStyle name="Ç¥ÁØ_½ÃÁß³ëÀÓ´Ü°¡Ç¥" xfId="848"/>
    <cellStyle name="C￥AØ_½AAß³eAOÆo±O_목록-조경 (2)" xfId="849"/>
    <cellStyle name="Ç¥ÁØ_½ÇÇà¿¹»ê¼­ " xfId="850"/>
    <cellStyle name="C￥AØ_1_일-토목" xfId="851"/>
    <cellStyle name="Ç¥ÁØ_¹®Á¥¿ª»ç" xfId="852"/>
    <cellStyle name="C￥AØ_¹°°¡º?μ¿(±a°e)" xfId="853"/>
    <cellStyle name="Ç¥ÁØ_¹°°¡º¯µ¿(±â°è)" xfId="854"/>
    <cellStyle name="C￥AØ_¹RA￥¿ª≫c" xfId="855"/>
    <cellStyle name="Ç¥ÁØ_2" xfId="856"/>
    <cellStyle name="C￥AØ_2_일-토목" xfId="857"/>
    <cellStyle name="Ç¥ÁØ_³»¿ª¼­" xfId="858"/>
    <cellStyle name="C￥AØ_³≫¿ª¼­" xfId="859"/>
    <cellStyle name="Ç¥ÁØ_95010" xfId="860"/>
    <cellStyle name="C￥AØ_95010 (2)" xfId="861"/>
    <cellStyle name="Ç¥ÁØ_95010 (2)" xfId="862"/>
    <cellStyle name="C￥AØ_95010 (2)_일-토목" xfId="863"/>
    <cellStyle name="Ç¥ÁØ_95020" xfId="864"/>
    <cellStyle name="C￥AØ_95020 (2)" xfId="865"/>
    <cellStyle name="Ç¥ÁØ_95020 (2)" xfId="866"/>
    <cellStyle name="C￥AØ_95020 (2)_일-토목" xfId="867"/>
    <cellStyle name="Ç¥ÁØ_95030" xfId="868"/>
    <cellStyle name="C￥AØ_95030 (2)" xfId="869"/>
    <cellStyle name="Ç¥ÁØ_95030 (2)" xfId="870"/>
    <cellStyle name="C￥AØ_95030 (2)_일-토목" xfId="871"/>
    <cellStyle name="Ç¥ÁØ_95050" xfId="872"/>
    <cellStyle name="C￥AØ_95050_목록-조경 (2)" xfId="873"/>
    <cellStyle name="Ç¥ÁØ_95060" xfId="874"/>
    <cellStyle name="C￥AØ_95060_목록-조경 (2)" xfId="875"/>
    <cellStyle name="Ç¥ÁØ_95070" xfId="876"/>
    <cellStyle name="C￥AØ_95070_일-토목" xfId="877"/>
    <cellStyle name="Ç¥ÁØ_À§»ý" xfId="878"/>
    <cellStyle name="C￥AØ_A§≫y" xfId="879"/>
    <cellStyle name="Ç¥ÁØ_Á¾ÇÕ½Å¼³ " xfId="880"/>
    <cellStyle name="C￥AØ_A¾COA¶°AºÐ " xfId="881"/>
    <cellStyle name="Ç¥ÁØ_Á¾ÇÕÃ¶°ÅºÐ " xfId="882"/>
    <cellStyle name="C￥AØ_Aa¸n(5)_목록-조경 (2)" xfId="883"/>
    <cellStyle name="Ç¥ÁØ_Àå-1" xfId="884"/>
    <cellStyle name="C￥AØ_Aa-1_목록-조경 (2)" xfId="885"/>
    <cellStyle name="Ç¥ÁØ_ÀåÁö¿ª»ç" xfId="886"/>
    <cellStyle name="C￥AØ_AaAo¿ª≫c" xfId="887"/>
    <cellStyle name="Ç¥ÁØ_ÀåÁö-2" xfId="888"/>
    <cellStyle name="C￥AØ_AaAo-2_일-토목" xfId="889"/>
    <cellStyle name="Ç¥ÁØ_ÀåÁö-3" xfId="890"/>
    <cellStyle name="C￥AØ_AaAo-3_일-토목" xfId="891"/>
    <cellStyle name="Ç¥ÁØ_ÀåÁö-4" xfId="892"/>
    <cellStyle name="C￥AØ_AaAo-4_일-토목" xfId="893"/>
    <cellStyle name="Ç¥ÁØ_ÀåÁö-5" xfId="894"/>
    <cellStyle name="C￥AØ_AaAo-5_일-토목" xfId="895"/>
    <cellStyle name="Ç¥ÁØ_ÀåÁöÁý°è" xfId="896"/>
    <cellStyle name="C￥AØ_AaAoAy°e_일-토목" xfId="897"/>
    <cellStyle name="Ç¥ÁØ_Àç°í°ü¸® " xfId="898"/>
    <cellStyle name="C￥AØ_AI-±a" xfId="899"/>
    <cellStyle name="Ç¥ÁØ_ÀÏ-±â" xfId="900"/>
    <cellStyle name="C￥AØ_AI-±a_목록-조경 (2)" xfId="901"/>
    <cellStyle name="Ç¥ÁØ_ÀÏÀ§-es2Â÷" xfId="902"/>
    <cellStyle name="C￥AØ_AIA§-es2A÷_일-토목" xfId="903"/>
    <cellStyle name="Ç¥ÁØ_Áö¼öÁ¶Á¤À²" xfId="904"/>
    <cellStyle name="C￥AØ_Ao¼oA¶A¤A²(±Øμ¿)" xfId="905"/>
    <cellStyle name="Ç¥ÁØ_Áö¼öÁ¶Á¤À²_±âÅ¸ºñ¸ñ±ºÁö¼ö»êÃâ¼­" xfId="906"/>
    <cellStyle name="C￥AØ_Ao¼oA¶A¤A²_±aA¸ºn¸n±ºAo¼o≫eAa¼­" xfId="907"/>
    <cellStyle name="Ç¥ÁØ_Áö¼öÁ¶Á¤À²_1" xfId="908"/>
    <cellStyle name="C￥AØ_Ao¼oA¶A¤A²_1_목록-조경 (2)" xfId="909"/>
    <cellStyle name="Ç¥ÁØ_Áö¼öÁ¶Á¤À²_Àç·áºñºñ¸ñº¯µ¿À²" xfId="910"/>
    <cellStyle name="C￥AØ_Ao¼oA¶A¤A²_HY-단산출" xfId="911"/>
    <cellStyle name="Ç¥ÁØ_Áö¼öÁ¶Á¤À²_KIM" xfId="912"/>
    <cellStyle name="C￥AØ_Ao¼oA¶A¤A²_KIM_il-건축" xfId="913"/>
    <cellStyle name="Ç¥ÁØ_Áö¼öÁ¶Á¤À²_ºñ¸ñ±ºÆò±ÕÁö¼ö" xfId="914"/>
    <cellStyle name="C￥AØ_Ao¼oA¶A¤A²_ºn¸n±ºÆo±OAo¼o_일-토목" xfId="915"/>
    <cellStyle name="Ç¥ÁØ_Áö¼öÁ¶Á¤À²2" xfId="916"/>
    <cellStyle name="C￥AØ_Ao¼oA¶A¤A²2_HY-단산출" xfId="917"/>
    <cellStyle name="Ç¥ÁØ_Àü±â»êÃâ" xfId="918"/>
    <cellStyle name="C￥AØ_Au·A¼OAIºÐ¼R" xfId="919"/>
    <cellStyle name="Ç¥ÁØ_Áý°èÇ¥(2¿ù) " xfId="920"/>
    <cellStyle name="C￥AØ_Ay°eC￥°CAaºÐ_일-토목" xfId="921"/>
    <cellStyle name="Ç¥ÁØ_B" xfId="922"/>
    <cellStyle name="C￥AØ_B_목록-조경 (2)" xfId="923"/>
    <cellStyle name="Ç¥ÁØ_BOB-1" xfId="924"/>
    <cellStyle name="C￥AØ_BOB-1_목록-조경 (2)" xfId="925"/>
    <cellStyle name="Ç¥ÁØ_BOB-2" xfId="926"/>
    <cellStyle name="C￥AØ_BOB-2_목록-조경 (2)" xfId="927"/>
    <cellStyle name="Ç¥ÁØ_BOM°èÀå" xfId="928"/>
    <cellStyle name="C￥AØ_BOM°eAa_일-토목" xfId="929"/>
    <cellStyle name="Ç¥ÁØ_CD-ROM " xfId="930"/>
    <cellStyle name="C￥AØ_HHHH001_HY-단산출" xfId="931"/>
    <cellStyle name="Ç¥ÁØ_HHHHH002" xfId="932"/>
    <cellStyle name="C￥AØ_HHHHH002_일-토목" xfId="933"/>
    <cellStyle name="Ç¥ÁØ_JENAE01" xfId="934"/>
    <cellStyle name="C￥AØ_JENAE01_일-토목" xfId="935"/>
    <cellStyle name="Ç¥ÁØ_JUN-MS05" xfId="936"/>
    <cellStyle name="C￥AØ_JUN-MS05_일-토목" xfId="937"/>
    <cellStyle name="Ç¥ÁØ_JUN-MS06" xfId="938"/>
    <cellStyle name="C￥AØ_JUN-MS06_일-토목" xfId="939"/>
    <cellStyle name="Ç¥ÁØ_KANG" xfId="940"/>
    <cellStyle name="C￥AØ_KANG_일-토목" xfId="941"/>
    <cellStyle name="Ç¥ÁØ_KUN" xfId="942"/>
    <cellStyle name="C￥AØ_KUN_il-건축" xfId="943"/>
    <cellStyle name="Ç¥ÁØ_laroux" xfId="944"/>
    <cellStyle name="C￥AØ_laroux_°ø≫cºn¿¹≫e¼­" xfId="945"/>
    <cellStyle name="Ç¥ÁØ_laroux_1" xfId="946"/>
    <cellStyle name="C￥AØ_laroux_1_°ø≫cºn¿¹≫e¼­" xfId="947"/>
    <cellStyle name="Ç¥ÁØ_laroux_1_Áý°èÇ¥°ÇÃàºÐ" xfId="948"/>
    <cellStyle name="C￥AØ_laroux_1_Ay°eC￥°CAaºÐ_HY-단산출" xfId="949"/>
    <cellStyle name="Ç¥ÁØ_laroux_1_laroux" xfId="950"/>
    <cellStyle name="C￥AØ_laroux_1_laroux_일-토목" xfId="951"/>
    <cellStyle name="Ç¥ÁØ_laroux_2" xfId="952"/>
    <cellStyle name="C￥AØ_laroux_2_일-토목" xfId="953"/>
    <cellStyle name="Ç¥ÁØ_laroux_3" xfId="954"/>
    <cellStyle name="C￥AØ_laroux_3_목록-조경 (2)" xfId="955"/>
    <cellStyle name="Ç¥ÁØ_laroux_4" xfId="956"/>
    <cellStyle name="C￥AØ_laroux_5" xfId="957"/>
    <cellStyle name="Ç¥ÁØ_laroux_5" xfId="958"/>
    <cellStyle name="C￥AØ_laroux_5_목록-조경 (2)" xfId="959"/>
    <cellStyle name="Ç¥ÁØ_laroux_내역서 및 설계참고자료" xfId="960"/>
    <cellStyle name="C￥AØ_LIST03_일-토목" xfId="961"/>
    <cellStyle name="Ç¥ÁØ_NAE101" xfId="962"/>
    <cellStyle name="C￥AØ_NAE101 (2)" xfId="963"/>
    <cellStyle name="Ç¥ÁØ_NAE101 (2)" xfId="964"/>
    <cellStyle name="C￥AØ_NAE101 (2)_일-토목" xfId="965"/>
    <cellStyle name="Ç¥ÁØ_NAE201" xfId="966"/>
    <cellStyle name="C￥AØ_NAE201_일-토목" xfId="967"/>
    <cellStyle name="Ç¥ÁØ_NAE202" xfId="968"/>
    <cellStyle name="C￥AØ_NAE202_목록-조경 (2)" xfId="969"/>
    <cellStyle name="Ç¥ÁØ_NAE203" xfId="970"/>
    <cellStyle name="C￥AØ_NAE203_HY-단산출" xfId="971"/>
    <cellStyle name="Ç¥ÁØ_NAE204" xfId="972"/>
    <cellStyle name="C￥AØ_NAE204_일-토목" xfId="973"/>
    <cellStyle name="Ç¥ÁØ_NAE301" xfId="974"/>
    <cellStyle name="C￥AØ_NAE301_목록-조경 (2)" xfId="975"/>
    <cellStyle name="Ç¥ÁØ_º»¼±" xfId="976"/>
    <cellStyle name="C￥AØ_º≫¼±" xfId="977"/>
    <cellStyle name="Ç¥ÁØ_ºñ¸ñ±º(±â°è)" xfId="978"/>
    <cellStyle name="C￥AØ_ºn¸n±º(±a°e)_목록-조경 (2)" xfId="979"/>
    <cellStyle name="Ç¥ÁØ_ºñ¸ñ±º(°ÇÃà)" xfId="980"/>
    <cellStyle name="C￥AØ_ºn¸n±º(°CAa)_목록-조경 (2)" xfId="981"/>
    <cellStyle name="Ç¥ÁØ_ºñ¸ñ±ºÆò±ÕÁö¼ö" xfId="982"/>
    <cellStyle name="C￥AØ_ºn¸n±ºÆo±OAo¼o_HY-단산출" xfId="983"/>
    <cellStyle name="Ç¥ÁØ_Sheet1" xfId="984"/>
    <cellStyle name="C￥AØ_Sheet1_일-토목" xfId="985"/>
    <cellStyle name="Calc Currency (0)" xfId="986"/>
    <cellStyle name="category" xfId="987"/>
    <cellStyle name="CIAIÆU¸μAⓒ" xfId="988"/>
    <cellStyle name="Cmma_을지 (2)_갑지 (2)_집계표 (2)_집계표 (3)_견적서 (2)" xfId="989"/>
    <cellStyle name="ÇÕ»ê" xfId="990"/>
    <cellStyle name="CO≫e" xfId="991"/>
    <cellStyle name="columns_array" xfId="992"/>
    <cellStyle name="Comma" xfId="993"/>
    <cellStyle name="Comma [0]" xfId="994"/>
    <cellStyle name="comma zerodec" xfId="995"/>
    <cellStyle name="Comma_ SG&amp;A Bridge" xfId="996"/>
    <cellStyle name="Comma0" xfId="997"/>
    <cellStyle name="Copied" xfId="998"/>
    <cellStyle name="Curren?_x0012_퐀_x0017_?" xfId="999"/>
    <cellStyle name="Currency" xfId="1000"/>
    <cellStyle name="Currency [0]" xfId="1001"/>
    <cellStyle name="currency-$" xfId="1002"/>
    <cellStyle name="Currency_ SG&amp;A Bridge " xfId="1003"/>
    <cellStyle name="Currency0" xfId="1004"/>
    <cellStyle name="Currency1" xfId="1005"/>
    <cellStyle name="Currency1 2" xfId="1006"/>
    <cellStyle name="Date" xfId="1007"/>
    <cellStyle name="Dezimal [0]_Ausdruck RUND (D)" xfId="1008"/>
    <cellStyle name="Dezimal_Ausdruck RUND (D)" xfId="1009"/>
    <cellStyle name="Dollar (zero dec)" xfId="1010"/>
    <cellStyle name="E­Æo±aE￡" xfId="1011"/>
    <cellStyle name="È­Æó±âÈ£" xfId="1012"/>
    <cellStyle name="E­æo±ae￡_1.내역서" xfId="1013"/>
    <cellStyle name="E­Æo±aE￡0" xfId="1014"/>
    <cellStyle name="È­Æó±âÈ£0" xfId="1015"/>
    <cellStyle name="E­æo±ae￡0_1.내역서" xfId="1016"/>
    <cellStyle name="Entered" xfId="1017"/>
    <cellStyle name="Euro" xfId="1018"/>
    <cellStyle name="F2" xfId="1019"/>
    <cellStyle name="F3" xfId="1020"/>
    <cellStyle name="F4" xfId="1021"/>
    <cellStyle name="F5" xfId="1022"/>
    <cellStyle name="F6" xfId="1023"/>
    <cellStyle name="F7" xfId="1024"/>
    <cellStyle name="F8" xfId="1025"/>
    <cellStyle name="Fixed" xfId="1026"/>
    <cellStyle name="Followed Hyperlink" xfId="1027"/>
    <cellStyle name="ǦǦ_x0003_" xfId="1028"/>
    <cellStyle name="Grey" xfId="1029"/>
    <cellStyle name="H1" xfId="1030"/>
    <cellStyle name="H2" xfId="1031"/>
    <cellStyle name="head" xfId="1032"/>
    <cellStyle name="HEADER" xfId="1033"/>
    <cellStyle name="Header1" xfId="1034"/>
    <cellStyle name="Header2" xfId="1035"/>
    <cellStyle name="Heading 1" xfId="1036"/>
    <cellStyle name="Heading 2" xfId="1037"/>
    <cellStyle name="Heading1" xfId="1038"/>
    <cellStyle name="Heading2" xfId="1039"/>
    <cellStyle name="Helv8_PFD4.XLS" xfId="1040"/>
    <cellStyle name="HIGHLIGHT" xfId="1041"/>
    <cellStyle name="Hyperlink" xfId="1042"/>
    <cellStyle name="Input [yellow]" xfId="1043"/>
    <cellStyle name="_x0001__x0002_ĵĵ_x0007_ ĵĵ  ƨƬ_x0001__x0002_ƨƬ_x0007_ ǒǓ  ǜǜ  ǪǪ_x0007__x0007__x0005__x0005__x0010__x0001_ဠ" xfId="1044"/>
    <cellStyle name="LongDesc" xfId="1045"/>
    <cellStyle name="Miglia - Stile1" xfId="1046"/>
    <cellStyle name="Miglia - Stile2" xfId="1047"/>
    <cellStyle name="Miglia - Stile3" xfId="1048"/>
    <cellStyle name="Miglia - Stile4" xfId="1049"/>
    <cellStyle name="Miglia - Stile5" xfId="1050"/>
    <cellStyle name="Milliers [0]_Arabian Spec" xfId="1051"/>
    <cellStyle name="Milliers_Arabian Spec" xfId="1052"/>
    <cellStyle name="Model" xfId="1053"/>
    <cellStyle name="Mon?aire [0]_Arabian Spec" xfId="1054"/>
    <cellStyle name="Mon?aire_Arabian Spec" xfId="1055"/>
    <cellStyle name="MS Proofing Tools" xfId="1056"/>
    <cellStyle name="no dec" xfId="1057"/>
    <cellStyle name="nohs" xfId="1058"/>
    <cellStyle name="normal" xfId="1059"/>
    <cellStyle name="Normal - Stile6" xfId="1061"/>
    <cellStyle name="Normal - Stile7" xfId="1062"/>
    <cellStyle name="Normal - Stile8" xfId="1063"/>
    <cellStyle name="Normal - Style1" xfId="1064"/>
    <cellStyle name="Normal - Style1 2" xfId="1065"/>
    <cellStyle name="Normal - Style2" xfId="1066"/>
    <cellStyle name="Normal - Style3" xfId="1067"/>
    <cellStyle name="Normal - Style4" xfId="1068"/>
    <cellStyle name="Normal - Style5" xfId="1069"/>
    <cellStyle name="Normal - Style6" xfId="1070"/>
    <cellStyle name="Normal - Style7" xfId="1071"/>
    <cellStyle name="Normal - Style8" xfId="1072"/>
    <cellStyle name="Normal - 유형1" xfId="1060"/>
    <cellStyle name="Normal_ SG&amp;A Bridge " xfId="1073"/>
    <cellStyle name="Œ…?æ맖?e [0.00]_laroux" xfId="1074"/>
    <cellStyle name="Œ…?æ맖?e_laroux" xfId="1075"/>
    <cellStyle name="oft Excel]  Comment=The open=/f lines load custom functions into the Paste Function list.  Maximized=3  AutoFormat=" xfId="1076"/>
    <cellStyle name="oh" xfId="1077"/>
    <cellStyle name="Over1" xfId="1078"/>
    <cellStyle name="Percent" xfId="1079"/>
    <cellStyle name="Percent [2]" xfId="1080"/>
    <cellStyle name="Percent_(jad_전기)STX 임원ZONE(03.09)" xfId="1081"/>
    <cellStyle name="PRICE2" xfId="1082"/>
    <cellStyle name="Produkt oversk." xfId="1083"/>
    <cellStyle name="Released" xfId="1084"/>
    <cellStyle name="RevList" xfId="1085"/>
    <cellStyle name="setup" xfId="1086"/>
    <cellStyle name="_x0001__x0002_ƨƬ_x0007_ ǒǓ  ǜǜ  ǪǪ_x0007__x0007__x0005__x0005__x0010__x0001_ဠ" xfId="1087"/>
    <cellStyle name="STANDARD" xfId="1088"/>
    <cellStyle name="STD" xfId="1089"/>
    <cellStyle name="Sub" xfId="1090"/>
    <cellStyle name="subhead" xfId="1091"/>
    <cellStyle name="Subtotal" xfId="1092"/>
    <cellStyle name="Title" xfId="1093"/>
    <cellStyle name="title [1]" xfId="1094"/>
    <cellStyle name="title [2]" xfId="1095"/>
    <cellStyle name="Title_1.내역서" xfId="1096"/>
    <cellStyle name="Title2" xfId="1097"/>
    <cellStyle name="Total" xfId="1098"/>
    <cellStyle name="UM" xfId="1099"/>
    <cellStyle name="under overskrft" xfId="1100"/>
    <cellStyle name="Unprot" xfId="1101"/>
    <cellStyle name="Unprot$" xfId="1102"/>
    <cellStyle name="Unprotect" xfId="1103"/>
    <cellStyle name="Valuta_PLDT" xfId="1104"/>
    <cellStyle name="W?rung [0]_Ausdruck RUND (D)" xfId="1105"/>
    <cellStyle name="W?rung_Ausdruck RUND (D)" xfId="1106"/>
    <cellStyle name="μU¿¡ ¿A´A CIAIÆU¸μAⓒ" xfId="1107"/>
    <cellStyle name="パーセント_技計ｾﾝﾀ" xfId="1110"/>
    <cellStyle name="ハイパーリンク" xfId="1111"/>
    <cellStyle name="ଃਁȋ⤂Ā飰ˠ" xfId="1108"/>
    <cellStyle name="_x0010__x0001_ဠ" xfId="1109"/>
    <cellStyle name="고정소숫점" xfId="430"/>
    <cellStyle name="고정출력1" xfId="431"/>
    <cellStyle name="고정출력2" xfId="432"/>
    <cellStyle name="공사원가계산서(조경)" xfId="433"/>
    <cellStyle name="공정제목" xfId="434"/>
    <cellStyle name="咬訌裝?INCOM1" xfId="435"/>
    <cellStyle name="咬訌裝?INCOM10" xfId="436"/>
    <cellStyle name="咬訌裝?INCOM2" xfId="437"/>
    <cellStyle name="咬訌裝?INCOM3" xfId="438"/>
    <cellStyle name="咬訌裝?INCOM4" xfId="439"/>
    <cellStyle name="咬訌裝?INCOM5" xfId="440"/>
    <cellStyle name="咬訌裝?INCOM6" xfId="441"/>
    <cellStyle name="咬訌裝?INCOM7" xfId="442"/>
    <cellStyle name="咬訌裝?INCOM8" xfId="443"/>
    <cellStyle name="咬訌裝?INCOM9" xfId="444"/>
    <cellStyle name="咬訌裝?PRIB11" xfId="445"/>
    <cellStyle name="금액" xfId="446"/>
    <cellStyle name="기계" xfId="447"/>
    <cellStyle name="기본내역서" xfId="448"/>
    <cellStyle name="기본숫자" xfId="449"/>
    <cellStyle name="김해전기" xfId="450"/>
    <cellStyle name="김호(E4전환)" xfId="451"/>
    <cellStyle name="날짜" xfId="452"/>
    <cellStyle name="내역" xfId="453"/>
    <cellStyle name="내역서" xfId="454"/>
    <cellStyle name="단위" xfId="455"/>
    <cellStyle name="단위(원)" xfId="456"/>
    <cellStyle name="달러" xfId="457"/>
    <cellStyle name="대기" xfId="458"/>
    <cellStyle name="뒤에 오는 하이퍼링크" xfId="459"/>
    <cellStyle name="똿뗦먛귟 [0.00]_laroux" xfId="460"/>
    <cellStyle name="똿뗦먛귟_laroux" xfId="461"/>
    <cellStyle name="믅됞 [0.00]_laroux" xfId="462"/>
    <cellStyle name="믅됞_laroux" xfId="463"/>
    <cellStyle name="未定義" xfId="464"/>
    <cellStyle name="배분" xfId="465"/>
    <cellStyle name="백분율 [△1]" xfId="466"/>
    <cellStyle name="백분율 [△2]" xfId="467"/>
    <cellStyle name="백분율 [0]" xfId="468"/>
    <cellStyle name="백분율 [2]" xfId="469"/>
    <cellStyle name="백분율 2" xfId="470"/>
    <cellStyle name="백분율 3" xfId="471"/>
    <cellStyle name="백분율［△1］" xfId="472"/>
    <cellStyle name="백분율［△2］" xfId="473"/>
    <cellStyle name="병합 후 가운데 맞춤" xfId="474"/>
    <cellStyle name="병합 후 가운데 정열" xfId="475"/>
    <cellStyle name="분수" xfId="476"/>
    <cellStyle name="뷭?" xfId="477"/>
    <cellStyle name="常规_cs802" xfId="478"/>
    <cellStyle name="선택영역의 가운데로" xfId="479"/>
    <cellStyle name="설계서" xfId="480"/>
    <cellStyle name="설계서-내용" xfId="481"/>
    <cellStyle name="설계서-내용-소수점" xfId="482"/>
    <cellStyle name="설계서-내용-우" xfId="483"/>
    <cellStyle name="설계서-내용-좌" xfId="484"/>
    <cellStyle name="설계서-소제목" xfId="485"/>
    <cellStyle name="설계서-타이틀" xfId="486"/>
    <cellStyle name="설계서-항목" xfId="487"/>
    <cellStyle name="수당" xfId="488"/>
    <cellStyle name="수당2" xfId="489"/>
    <cellStyle name="수량" xfId="490"/>
    <cellStyle name="숫자" xfId="491"/>
    <cellStyle name="숫자(R)" xfId="492"/>
    <cellStyle name="쉼표 [0]" xfId="1" builtinId="6"/>
    <cellStyle name="쉼표 [0] 2" xfId="493"/>
    <cellStyle name="쉼표 [0] 2 2" xfId="4"/>
    <cellStyle name="쉼표 [0] 2 3" xfId="494"/>
    <cellStyle name="쉼표 [0] 3" xfId="495"/>
    <cellStyle name="쉼표 [0] 4" xfId="496"/>
    <cellStyle name="쉼표 [0] 4 2" xfId="497"/>
    <cellStyle name="쉼표 [0] 4 3" xfId="498"/>
    <cellStyle name="쉼표 [0] 5" xfId="499"/>
    <cellStyle name="쉼표 2" xfId="500"/>
    <cellStyle name="스타일 1" xfId="501"/>
    <cellStyle name="스타일 2" xfId="502"/>
    <cellStyle name="스타일 3" xfId="503"/>
    <cellStyle name="스타일 4" xfId="504"/>
    <cellStyle name="스타일 5" xfId="505"/>
    <cellStyle name="스타일 6" xfId="506"/>
    <cellStyle name="스타일 7" xfId="507"/>
    <cellStyle name="안건회계법인" xfId="508"/>
    <cellStyle name="열어본 하이퍼링크" xfId="509"/>
    <cellStyle name="원" xfId="510"/>
    <cellStyle name="유1" xfId="511"/>
    <cellStyle name="유영" xfId="512"/>
    <cellStyle name="일위대가" xfId="513"/>
    <cellStyle name="자리수" xfId="514"/>
    <cellStyle name="자리수 - 유형1" xfId="515"/>
    <cellStyle name="자리수_090928_내역서(전시부문)" xfId="516"/>
    <cellStyle name="자리수0" xfId="517"/>
    <cellStyle name="제목 5" xfId="518"/>
    <cellStyle name="제목[1 줄]" xfId="519"/>
    <cellStyle name="제목[2줄 아래]" xfId="520"/>
    <cellStyle name="제목[2줄 위]" xfId="521"/>
    <cellStyle name="제목1" xfId="522"/>
    <cellStyle name="지정되지 않음" xfId="523"/>
    <cellStyle name="코드" xfId="524"/>
    <cellStyle name="콤마 [#]" xfId="525"/>
    <cellStyle name="콤마 []" xfId="526"/>
    <cellStyle name="콤마 [0]" xfId="527"/>
    <cellStyle name="콤마 [0]기기자재비" xfId="528"/>
    <cellStyle name="콤마 [2]" xfId="529"/>
    <cellStyle name="콤마 [3]" xfId="530"/>
    <cellStyle name="콤마 [금액]" xfId="531"/>
    <cellStyle name="콤마 [소수]" xfId="532"/>
    <cellStyle name="콤마 [수량]" xfId="533"/>
    <cellStyle name="콤마[0]" xfId="534"/>
    <cellStyle name="콤마_  종  합  " xfId="535"/>
    <cellStyle name="콤마宛 " xfId="537"/>
    <cellStyle name="콤마桓?琉?업종별 " xfId="538"/>
    <cellStyle name="콤마쇔[0]_대총괄표 " xfId="536"/>
    <cellStyle name="콤막 [0]_수출실적 _양식98" xfId="539"/>
    <cellStyle name="턂화 [0]_투자재원" xfId="540"/>
    <cellStyle name="通貨 [0.00]_laroux" xfId="541"/>
    <cellStyle name="통화 [0] 2" xfId="542"/>
    <cellStyle name="통화 [0] 2 2" xfId="543"/>
    <cellStyle name="통화 [0] 3" xfId="544"/>
    <cellStyle name="通貨_laroux" xfId="545"/>
    <cellStyle name="퍼센트" xfId="546"/>
    <cellStyle name="표(가는선,가운데,중앙)" xfId="547"/>
    <cellStyle name="표(가는선,왼쪽,중앙)" xfId="548"/>
    <cellStyle name="표(세로쓰기)" xfId="549"/>
    <cellStyle name="表示済みのハイパーリンク" xfId="550"/>
    <cellStyle name="표준" xfId="0" builtinId="0"/>
    <cellStyle name="표준 2" xfId="551"/>
    <cellStyle name="표준 2 2" xfId="552"/>
    <cellStyle name="표준 2 2 2" xfId="2"/>
    <cellStyle name="표준 2 3" xfId="553"/>
    <cellStyle name="표준 2 3 2" xfId="554"/>
    <cellStyle name="표준 2 4" xfId="555"/>
    <cellStyle name="표준 2_성동문화회관-내역서100318" xfId="556"/>
    <cellStyle name="표준 3" xfId="557"/>
    <cellStyle name="표준 4" xfId="558"/>
    <cellStyle name="표준 4 2" xfId="559"/>
    <cellStyle name="표준 5" xfId="560"/>
    <cellStyle name="標準_ ｹ-ﾌﾞﾙ物量(B)" xfId="561"/>
    <cellStyle name="표준_화곡동갑지" xfId="3"/>
    <cellStyle name="표준1" xfId="562"/>
    <cellStyle name="표준2" xfId="563"/>
    <cellStyle name="표쥰" xfId="564"/>
    <cellStyle name="합계" xfId="565"/>
    <cellStyle name="합산" xfId="566"/>
    <cellStyle name="桁区切り [0.00]_laroux" xfId="567"/>
    <cellStyle name="桁区切り_laroux" xfId="568"/>
    <cellStyle name="화폐기호" xfId="569"/>
    <cellStyle name="화폐기호0" xfId="57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38" Type="http://schemas.openxmlformats.org/officeDocument/2006/relationships/externalLink" Target="externalLinks/externalLink134.xml"/><Relationship Id="rId154" Type="http://schemas.openxmlformats.org/officeDocument/2006/relationships/styles" Target="styles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28" Type="http://schemas.openxmlformats.org/officeDocument/2006/relationships/externalLink" Target="externalLinks/externalLink124.xml"/><Relationship Id="rId144" Type="http://schemas.openxmlformats.org/officeDocument/2006/relationships/externalLink" Target="externalLinks/externalLink140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34" Type="http://schemas.openxmlformats.org/officeDocument/2006/relationships/externalLink" Target="externalLinks/externalLink130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55" Type="http://schemas.openxmlformats.org/officeDocument/2006/relationships/sharedStrings" Target="sharedStrings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16" Type="http://schemas.openxmlformats.org/officeDocument/2006/relationships/externalLink" Target="externalLinks/externalLink112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137" Type="http://schemas.openxmlformats.org/officeDocument/2006/relationships/externalLink" Target="externalLinks/externalLink13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5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51" Type="http://schemas.openxmlformats.org/officeDocument/2006/relationships/externalLink" Target="externalLinks/externalLink147.xml"/><Relationship Id="rId156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51089;&#50629;&#54028;&#51068;\2010%20-%2004%20-%2005%20&#45432;&#46041;&#48512;&#50872;&#49328;&#49888;&#52397;&#49324;\7&#52264;&#45236;&#50669;&#49436;%20&#48143;%20&#49328;&#52636;&#49436;(20110125)\&#45236;&#50669;&#49436;\&#45432;&#46041;&#48512;%20&#51333;&#54633;&#49345;&#45812;&#49468;&#53552;%20&#50872;&#49328;&#49888;&#52397;&#49324;%20&#49888;&#52629;&#44277;&#49324;(&#50896;&#44032;&#44228;&#49328;&#49436;)20110125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600;&#50689;\KGY\2&#52264;&#54869;&#51109;\&#49892;&#54665;&#50696;&#49328;\&#44032;UTI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A&#49444;&#483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&#53685;&#50689;&#44032;&#49444;\&#44032;&#49444;&#51204;&#44592;\&#44032;&#49444;&#54616;&#46020;&#50696;&#49328;(&#49457;&#51204;&#49324;&#44204;&#51201;&#508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2&#52264;&#54869;&#51109;\&#49892;&#54665;&#49436;&#47448;\&#54644;&#49688;&#52712;&#49688;&#51221;&#49328;&#49892;&#54665;(&#48376;&#49324;&#49849;&#51064;&#48376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%20&#49437;&#54788;%20/D/DWG1/2008/1766/1790/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3440;/C/1766/1790/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54028;&#51068;/2011%20-%2003%20-%2005%20&#45224;&#45817;&#54637;/&#44148;&#52629;&#45236;&#50669;&#49436;%20&#48143;%20&#49328;&#52636;&#49436;/10&#52264;&#45236;&#50669;&#49436;%20&#48143;%20&#49328;&#52636;&#49436;%2020110831/&#45236;&#50669;&#49436;/1766/1790/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&#49437;&#54788;/E/DWG1/2008/1766/1790/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54028;&#51068;/2011%20-%2003%20-%2005%20&#45224;&#45817;&#54637;/&#44148;&#52629;&#45236;&#50669;&#49436;%20&#48143;%20&#49328;&#52636;&#49436;/10&#52264;&#45236;&#50669;&#49436;%20&#48143;%20&#49328;&#52636;&#49436;%2020110831/&#45236;&#50669;&#49436;/DWG1/2008/1766/1790/17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KELANITISSA-&#44148;&#49444;(mech)&#47932;&#4704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0;&#49324;&#45784;\&#47196;&#52972;%20&#46356;&#49828;&#53356;%20(d)\&#44608;&#48512;&#51109;&#45784;1\&#47924;&#45824;&#44592;&#44228;&#49444;&#48708;&#50629;&#52404;\&#45824;&#50500;&#44277;&#51204;\&#44400;&#54252;&#47928;&#54868;&#50640;&#49696;&#54924;&#44288;MAIN%20CURTAIN&#51204;&#44592;&#49444;&#48708;&#49444;&#44228;&#45236;&#50669;&#49436;(2006&#45380;8&#50900;16&#5106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%20Files\AutoCAD%20R14\&#49892;&#49884;\&#49569;&#46972;&#52488;&#46321;&#54617;&#44368;\&#45236;&#50669;&#49436;\&#49569;&#46972;&#52488;&#51473;&#54617;&#44368;(fin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office%20&#50577;&#49885;\I&#19968;&#33324;&#2760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PROJECT\CN9642B\BACK-UP\01GENERL\EXL-SHET\CH-Y\WORK-96\AROMATIC\SAU-CHIY\DC-BK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&#49457;&#45224;&#51068;&#509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MSOFFICE\HEXCEL\&#49892;&#54665;\&#49328;&#52636;&#44540;&#4414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&#51068;&#48152;7(&#51077;&#52272;&#45236;&#50669;)\&#45824;&#51204;&#47928;&#54868;&#48169;&#49569;\&#48512;&#45824;&#51077;&#52272;\My%20Documents\&#51068;&#48152;7(&#51077;&#52272;&#45236;&#50669;)\&#51204;&#45224;&#53580;&#53356;&#45432;&#47560;&#53944;\&#48512;&#45824;&#51077;&#5227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44256;&#51088;&#47308;(&#49436;&#47448;)\&#48372;&#49688;\&#51221;&#49453;\2700\2776-&#49436;&#50872;&#45824;&#54617;&#44368;\&#51089;&#50629;\&#44284;&#52380;&#46020;&#49436;&#44288;\2-&#45236;&#50669;&#45796;&#49884;\&#45796;&#49884;&#50696;&#49328;&#45236;&#50669;&#49436;(&#50577;&#49885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&#54644;&#45224;\&#54644;&#45224;-&#52628;&#44032;&#48516;-&#45236;&#50669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4608;&#48124;&#49457;&#51089;&#50629;&#54028;&#51068;/&#51089;&#50629;&#54028;&#51068;/2015-08-04%20&#52380;&#46041;&#52488;&#46321;&#54617;&#44368;%20&#51613;&#52629;&#44277;&#49324;(&#51076;&#54805;&#44148;&#52629;=15.08.05&#51217;&#49688;)/&#45225;&#54408;/2015.08.11%201&#52264;&#45225;&#54408;/&#44608;&#48124;&#49457;&#51089;&#50629;&#54028;&#51068;/&#51089;&#50629;&#54028;&#51068;/2014-10-04%20&#48516;&#45817;%20&#48143;%20&#51068;&#49328;&#49828;&#54252;&#52768;&#49468;&#53440;%20&#44060;&#49444;&#44277;&#49324;(%20&#44608;&#54644;&#49885;&#49548;&#51109;%202014.10.10)/&#45225;&#54408;/2014.11.24%208&#52264;%20&#45225;&#54408;&#54028;&#51068;/&#51068;&#49328;/&#45236;&#50669;&#49436;/&#51068;&#49328;%20&#49828;&#54252;&#52768;&#49468;&#53552;%20&#49884;&#49444;&#44060;&#49440;&#44277;&#49324;(&#44148;&#52629;&#45236;&#50669;&#49436;)2014111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IC\2000\E-00C\4GONG\2&#44277;&#44396;(&#50504;&#50689;)&#45800;&#44032;&#49328;&#52636;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99file\&#49436;&#50872;&#49884;&#49888;&#54840;-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92;&#44592;\C\WOO\&#52384;&#44264;BM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My%20Documents\&#50689;&#50629;3&#54016;\&#54532;&#47196;&#51229;&#53944;&#48324;&#44277;&#49324;&#45236;&#50669;\&#50669;&#49340;&#54616;&#51060;&#52768;&#47004;&#49444;&#44228;(3.2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2001-&#49345;&#48152;&#44592;\&#49457;&#48712;&#49468;&#53944;-&#49328;&#526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1\2001\&#44204;&#51201;\&#49888;&#49464;&#44228;&#44148;&#49444;\10-03052(&#47215;&#45936;&#47560;&#44536;&#45367;&#44552;&#52380;&#51216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63.daum.net\&#50577;&#49885;%20&#54028;&#51068;\My%20Documents\SKT\4-47&#52264;\&#49444;&#44228;&#49436;(SKT4-47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37;\D\DATA\&#44033;&#51333;&#50577;&#49885;\&#44204;&#51201;\Program%20Files\AutoCAD%20R14\&#50896;&#44032;\&#50896;&#4403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002\share\&#51221;&#4932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TOT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52;&#50864;/E/BAKUP/OLD-E/1760/1766/1766-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54028;&#51068;/2011%20-%2003%20-%2005%20&#45224;&#45817;&#54637;/&#44148;&#52629;&#45236;&#50669;&#49436;%20&#48143;%20&#49328;&#52636;&#49436;/10&#52264;&#45236;&#50669;&#49436;%20&#48143;%20&#49328;&#52636;&#49436;%2020110831/&#45236;&#50669;&#49436;/BAKUP/OLD-E/1760/1766/1766-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6-6&#44277;&#44396;&#44032;&#47196;&#46321;/&#47560;&#54252;&#44396;/R-&#54633;&#51221;&#47196;/&#44228;&#49328;&#49436;/&#51312;&#46020;&#44228;&#49328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49688;\&#44608;&#55141;&#49688;\DATA\&#49340;&#49457;%20&#49436;&#47448;\&#49688;&#50896;&#49444;&#48708;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4GONG\2&#44277;&#44396;(&#50504;&#50689;)&#45800;&#44032;&#49328;&#52636;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512;&#51109;&#45784;\&#47196;&#52972;&#46356;&#49828;&#53356;c\1766\1790\179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Excel%20Data\&#50641;&#49472;&#51088;&#47308;\&#50641;&#49472;&#53952;\&#51652;&#51676;&#49688;&#54217;&#45236;&#50669;&#49436;&#5395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backup1\2001&#45380;\&#49888;&#50900;&#52397;&#49548;&#45380;&#47928;&#54868;&#49468;&#53552;\&#45236;&#50669;&#494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C\&#48149;&#50857;&#44508;\&#50857;&#44508;%20Documents\03%20&#49340;&#49457;&#50644;&#51648;&#45768;&#50612;&#47553;\02-03-P002%20&#44396;&#48120;&#53076;&#45789;_I%20PJT_&#51204;&#44592;(0626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&#44608;&#55148;&#49688;\MSOFFICE\HEXCEL\&#49892;&#54665;\&#49328;&#52636;&#44540;&#4414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&#51221;&#51116;&#50865;\&#50577;&#49328;&#53076;&#49828;&#47784;&#44277;&#51109;%20&#49888;&#52629;&#44277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(&#51452;)&#54028;&#53356;&#47004;&#46300;\&#44277;&#47924;&#48512;\My%20Documents\(&#51452;)&#54620;&#44397;&#49440;&#48149;&#49444;&#48708;\&#46041;&#54840;&#46041;%20&#54032;&#47588;&#49884;&#4944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&#54644;&#50808;&#54788;&#51109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6041;&#54840;&#46041;%20&#54032;&#47588;&#49884;&#4944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&#50577;&#49328;&#53076;&#49828;&#47784;&#44277;&#51109;%20&#49888;&#52629;&#44277;&#49324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My%20Documents\&#49340;&#46993;&#51652;%20&#51473;&#183;&#44256;&#46321;&#54617;&#44368;%20&#44053;&#45817;\&#49340;&#46993;&#51652;-&#45236;&#50669;&#4943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24;&#45784;\D\&#54616;&#46020;&#44553;\&#44368;&#47049;&#48324;&#49688;&#4704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8149;&#49345;&#48120;\1.OSD&#54532;&#47196;&#51229;&#53944;\2007project\project%20A(&#44277;&#50672;&#51109;)\&#9733;&#50508;&#54172;&#49884;&#50500;_&#53080;&#49436;&#53944;&#54848;\&#45236;&#50669;\MW&#44277;&#49324;&#48708;\&#50896;%20&#48376;\&#51109;&#48708;\&#52384;&#53457;&#44277;&#49324;&#4870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notebook%20data\A\HOAN\HOREV5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w\d\SAM-Project\&#49464;&#51333;&#47196;\&#45236;&#50669;&#49436;\&#51652;&#54644;&#49437;&#46041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396;&#51312;&#4793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44256;&#51088;&#47308;(&#49436;&#47448;)\&#48372;&#49688;\&#51221;&#49453;\2700\2776-&#49436;&#50872;&#45824;&#54617;&#44368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Book3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Documents%20and%20Settings\All%20Users\Documents\04&#45380;02&#50900;\&#49444;&#48708;\WINDOWS\&#48148;&#53461;%20&#54868;&#47732;\&#51060;&#51012;&#51456;\K.L.G\&#50504;&#55141;&#52488;&#46321;\&#45236;&#50669;\K.L.G\00-15(&#44160;&#45800;&#44256;)-16\&#45236;&#50669;\&#51109;&#54617;&#44148;&#49444;(&#54616;&#46020;&#44553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4397;\&#44277;&#50976;\CHOL2000\DOWN\&#47215;&#45936;&#49660;&#54609;(&#54252;&#54637;&#51216;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nkil\&#52572;&#51333;\&#51089;&#50629;&#48169;\&#52384;&#46020;&#52397;\&#54252;&#54637;~&#49340;&#52377;\&#44592;&#48376;&#49444;&#44228;\&#45236;&#50669;&#49436;\&#44608;&#48337;&#50689;\&#54616;&#46020;&#44553;&#48320;&#44221;&#45236;&#50669;&#49436;\0001.&#48320;&#44221;&#48143;&#44201;&#51201;&#51473;&#51088;&#47308;\12.&#51076;&#49884;&#49849;&#44053;&#51109;\01.5.8%20&#51076;&#49884;&#49849;&#44053;&#51109;.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Documents%20and%20Settings\Administrator\&#48148;&#53461;%20&#54868;&#47732;\&#51089;&#50629;&#54028;&#51068;\09-10-10&#50857;&#46160;&#47928;&#54868;&#52404;&#50977;&#49468;&#53440;%20&#44148;&#47549;&#44277;&#49324;\2&#52264;&#51089;&#50629;&#54028;&#51068;\&#45236;&#50669;&#49436;\&#51089;&#50629;&#54028;&#51068;\09-10-10&#50857;&#46160;&#47928;&#54868;&#52404;&#50977;&#49468;&#53440;%20&#44148;&#47549;&#44277;&#49324;\2&#52264;&#51089;&#50629;&#54028;&#51068;\&#50857;&#46160;&#46041;&#47928;&#54868;&#52404;&#50977;&#49468;&#53552;(&#51312;&#44221;&#45236;&#50669;&#49436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4256;&#50689;&#54840;\0558\&#50689;&#46321;&#54252;\SE0-DWG\&#52404;&#50977;\XLS\ALL-XLS\ULSAN\PRICE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My%20documents\2002\&#44204;&#51201;&#49436;\&#47215;&#45936;&#44148;&#49444;(&#51452;)\My%20Pictures\&#51068;&#48152;&#51204;&#44592;&#44277;&#45236;&#50669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-jbd5nxjbt\&#47196;&#52972;%20&#46356;&#49828;&#53356;%20(D)\lee\&#51221;&#44221;&#49440;\&#46384;&#50724;&#44592;\&#45236;&#50669;\&#51088;&#51116;&#45800;&#440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4204;&#51201;%209&#50900;\&#45824;&#44396;%20&#48120;&#47000;%20&#50668;&#49457;%20&#48337;&#50896;\WINDOWS\&#48148;&#53461;%20&#54868;&#47732;\st20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2&#49436;&#49457;&#44396;\&#54788;&#51109;\&#51068;&#49328;&#51648;&#54617;&#49324;\&#44592;&#49689;&#49324;\LOTUS\&#44144;&#51228;&#46020;\&#44144;&#51228;&#46020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LMA\kko\Nalm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My%20Documents\(&#51452;)&#54620;&#44397;&#49440;&#48149;&#49444;&#48708;\&#46041;&#54840;&#46041;%20&#54032;&#47588;&#49884;&#4944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ung\nasung\Documents%20and%20Settings\nasung\My%20Documents\My%20Pictures\mapipe\MPRO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DBF\&#48372;&#44256;&#51088;&#47308;\&#47732;&#45812;&#48372;&#44256;\&#49900;&#51032;&#45812;&#45817;&#51088;&#48324;%20&#44368;&#49688;&#47749;&#45800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9457;&#54984;\05&#45380;04&#50900;(&#44277;\2002&#51312;&#54805;&#50676;\&#54252;&#53076;&#53076;\&#49569;&#54028;&#51312;&#54805;&#47932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CABLE-SIZE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&#51204;&#44592;DATA\&#44204;&#51201;\&#51204;&#44592;&#44277;&#49324;\&#44204;&#51201;\&#52404;&#47476;e&#48716;\&#52404;&#47532;&#48716;&#54788;&#49444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689;&#54984;\C\My%20Documents\&#50689;&#50629;&#49548;&#51068;&#5094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824;&#47532;\&#51452;&#50689;&#51068;&#51089;&#50629;&#48169;\WINDOWS\&#48148;&#53461;%20&#54868;&#47732;\&#51452;&#50689;&#51068;&#51089;&#50629;&#48169;\&#49688;&#49353;2-2&#51648;&#44396;&#50500;&#54028;&#53944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WINDOWS\TEMP\&#49444;&#44228;&#52280;&#44256;&#51088;&#47308;ck-a4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)Psm\1)&#51652;&#54665;&#51473;\&#54872;&#44221;&#44060;&#49440;(&#54868;,&#49380;-&#53448;)\&#51228;&#50504;&#51088;&#47308;&#51217;&#49688;(030414)\&#51088;&#47308;&#51217;&#49688;check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&#54620;&#49556;&#44397;&#49324;\&#45800;&#44032;&#49328;&#5263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6-6&#44277;&#44396;&#44032;&#47196;&#46321;/&#47560;&#54252;&#44396;/R-&#54633;&#51221;&#47196;/&#44228;&#49328;&#49436;/&#44228;&#49328;&#49436;4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JJS\KGCGJ1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&#51060;&#49884;&#54620;\excel%20data\&#54620;&#44397;&#51204;&#47141;&#44277;&#49324;\&#49436;&#52488;&#44396;catv\97&#49436;&#52488;&#44396;%20&#44305;&#51613;&#49444;\MSOFFICE\EXCEL\&#51648;&#51109;\&#51648;&#51109;&#51060;&#4944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My%20Documents\&#52384;&#53457;&#46020;&#51109;(&#54624;&#51613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&#44277;&#49324;&#44288;&#47144;(&#51652;&#54665;&#48516;)\&#50728;&#49464;13&#52264;\&#50728;&#49464;13&#52264;&#51456;&#44277;&#5238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&#44277;&#50976;\abc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TRY-SIZE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07&#49437;&#51116;&#51312;&#54633;-&#49437;&#51228;&#5440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4396;&#54788;\C\&#44552;&#50773;\&#45236;&#50669;\&#53804;&#52272;\&#53804;&#52272;&#45236;~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8177;&#54868;&#51216;&#54252;&#54637;&#51216;\&#49888;-&#52572;&#51333;&#48169;&#54868;&#48169;&#48276;&#49492;&#53552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4;&#48276;1\D\LO\EE\E5\&#44228;&#50557;\&#45813;&#49901;&#47532;APT\&#45813;&#49901;&#47532;&#44592;&#49457;(&#49888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64;&#51312;&#51088;&#4730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9892;&#54665;&#45824;&#4870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49437;\C\CON601L\MECHANIC\EXCEL\&#50577;&#49885;\EXCEL\&#51064;&#54868;&#48337;&#5089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2001&#45380;&#44221;&#50896;\7,&#44221;&#50896;(&#44288;&#47532;&#48512;)\WIN95\&#48148;&#53461;%20&#54868;&#47732;\My%20Documents\&#50672;&#49845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&#45236;&#50669;&#49436;sample\K-SET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표"/>
      <sheetName val="갑지"/>
      <sheetName val="원가"/>
      <sheetName val="총괄집계표 (건축,조경,토목,설비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내역서"/>
      <sheetName val="총괄표"/>
      <sheetName val="제조원가계산서(SS-1)"/>
      <sheetName val="운반비원가계산"/>
      <sheetName val="조도계산"/>
      <sheetName val="#REF"/>
      <sheetName val="일위대가"/>
      <sheetName val="부대내역"/>
      <sheetName val="견적기본FORM"/>
      <sheetName val="2.대외공문"/>
      <sheetName val="빌딩 안내"/>
      <sheetName val="__MAIN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S0"/>
      <sheetName val="갑지(추정)"/>
      <sheetName val="내역"/>
      <sheetName val="일위"/>
      <sheetName val="HVAC"/>
      <sheetName val="일위(PN)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EP0618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갑지TI"/>
      <sheetName val="내역"/>
      <sheetName val="cable견적"/>
      <sheetName val="품"/>
      <sheetName val="소운반"/>
      <sheetName val="기계경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직재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자재비"/>
      <sheetName val="노무비"/>
      <sheetName val="집계"/>
      <sheetName val="품셈"/>
      <sheetName val="내역"/>
      <sheetName val="품"/>
      <sheetName val="직재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(여기까지)"/>
      <sheetName val="일위대가표"/>
      <sheetName val="신품"/>
      <sheetName val="직영"/>
      <sheetName val="품셈"/>
      <sheetName val="품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  <sheetName val="수목표준대가"/>
      <sheetName val="일위대가(여기까지)"/>
      <sheetName val="품셈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집수정(600-700)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갑지(정산)"/>
      <sheetName val="총괄표"/>
      <sheetName val="자재비"/>
      <sheetName val="노무비"/>
      <sheetName val="경비"/>
      <sheetName val="기계경비(첨부1)"/>
      <sheetName val="소운반(첨부2)"/>
      <sheetName val="bus임대료(첨부3)"/>
      <sheetName val="신품"/>
      <sheetName val="일위대가"/>
      <sheetName val="신규"/>
      <sheetName val="cable견적"/>
      <sheetName val="금액내역서"/>
      <sheetName val="일위대가(여기까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  <sheetName val="일위대가"/>
      <sheetName val="工완성공사율"/>
      <sheetName val="금액내역서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  <sheetName val="일위대가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Baby일위대가"/>
      <sheetName val="__"/>
      <sheetName val="설직재-1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C.J.LEE"/>
      <sheetName val="복기물량"/>
      <sheetName val="Sheet2"/>
      <sheetName val="Sheet3"/>
      <sheetName val="일위대가"/>
      <sheetName val="__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소요자재"/>
      <sheetName val="노무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01"/>
      <sheetName val="갑지(추정)"/>
      <sheetName val="소요자재"/>
      <sheetName val="노무산출서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내역집계"/>
      <sheetName val="전기내역 "/>
      <sheetName val="인건비산출(전기) "/>
      <sheetName val="견적비교표(전기) "/>
      <sheetName val="단가조사표(전기)"/>
      <sheetName val="01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  <sheetName val="EQUIPMENT -2"/>
      <sheetName val="낙찰표"/>
    </sheetNames>
    <sheetDataSet>
      <sheetData sheetId="0"/>
      <sheetData sheetId="1"/>
      <sheetData sheetId="2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EQUIPMENT -2"/>
      <sheetName val="EQUIPMENT -1"/>
      <sheetName val="bm내역서(B공구)"/>
      <sheetName val="변경내역"/>
      <sheetName val="견적조건보고서"/>
      <sheetName val="견적갑지"/>
      <sheetName val="을지"/>
      <sheetName val="낙찰표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일위대가"/>
      <sheetName val="ABUT수량-A1"/>
      <sheetName val="도배공사언고"/>
      <sheetName val="포장복구집계"/>
      <sheetName val="INPUT"/>
      <sheetName val="청천내"/>
      <sheetName val="집수정"/>
      <sheetName val="NEGO"/>
      <sheetName val="공사수행방안"/>
      <sheetName val="자재단가비교표"/>
      <sheetName val="견적율"/>
      <sheetName val="내역서"/>
      <sheetName val="데이타"/>
      <sheetName val="내역서1999.8최종"/>
      <sheetName val="인건비"/>
      <sheetName val="CTEMCOST"/>
      <sheetName val="건축-물가변동"/>
      <sheetName val="노임단가"/>
      <sheetName val="전차선로 물량표"/>
      <sheetName val="일위대가-1"/>
      <sheetName val="Front"/>
      <sheetName val="wall"/>
      <sheetName val="간접"/>
      <sheetName val="ETC"/>
      <sheetName val="성남일위"/>
      <sheetName val="을"/>
      <sheetName val="POL6차-PIPING"/>
      <sheetName val="Curves"/>
      <sheetName val="Tables"/>
      <sheetName val="I一般比"/>
      <sheetName val="N賃率-職"/>
      <sheetName val="산출금액내역"/>
      <sheetName val="상수도토공집계표"/>
      <sheetName val="평균높이산출근거"/>
      <sheetName val="횡배수관위치조서"/>
      <sheetName val="1.설계조건"/>
      <sheetName val="안정검토(온1)"/>
      <sheetName val="암거단위-1련"/>
      <sheetName val="화산경계"/>
      <sheetName val="과천MAIN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설직재-1"/>
      <sheetName val="별표 "/>
      <sheetName val="집계표"/>
      <sheetName val="Sheet6"/>
      <sheetName val="견적대비표"/>
      <sheetName val="Option"/>
      <sheetName val="SP-B1"/>
      <sheetName val="손익분석"/>
      <sheetName val="중갑지"/>
      <sheetName val="사급자재"/>
      <sheetName val="노임"/>
      <sheetName val="단가 "/>
      <sheetName val="내역"/>
      <sheetName val="환율"/>
      <sheetName val="일위대가 (100%)"/>
      <sheetName val="IMPEADENCE MAP 취수장"/>
      <sheetName val="플랜트 설치"/>
      <sheetName val="단가"/>
      <sheetName val="반중력식옹벽3.5"/>
      <sheetName val="인건-측정"/>
      <sheetName val="수량산출서"/>
      <sheetName val="단가조사"/>
      <sheetName val="예비품"/>
      <sheetName val="수목표준대가"/>
      <sheetName val="지우지마세요"/>
      <sheetName val="제수"/>
      <sheetName val="공기"/>
      <sheetName val="단가산출"/>
      <sheetName val="전기일위목록"/>
      <sheetName val="영1"/>
      <sheetName val="빙장비사양"/>
      <sheetName val="장비사양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산출근거"/>
    </sheetNames>
    <definedNames>
      <definedName name="Macro10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안내서"/>
      <sheetName val="부대입찰현장설명서"/>
      <sheetName val="부대입찰공종"/>
      <sheetName val="현설첨부"/>
      <sheetName val="부대입찰지침"/>
      <sheetName val="내역작성안내서"/>
      <sheetName val="공사개요"/>
      <sheetName val="토목공사(부대)"/>
      <sheetName val="건축공사 (부대)"/>
      <sheetName val="잡철창호"/>
      <sheetName val="유리"/>
      <sheetName val="단열"/>
      <sheetName val="지급자재"/>
      <sheetName val="파일항타"/>
      <sheetName val="타일공사"/>
      <sheetName val="유리공사"/>
      <sheetName val="Sheet6"/>
      <sheetName val="I一般比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표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실행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설계서"/>
      <sheetName val="원가계산(일산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Sheet1"/>
      <sheetName val="일산 스포츠센터 시설개선공사(건축내역서)20141118"/>
    </sheetNames>
    <definedNames>
      <definedName name="asx"/>
      <definedName name="AVGHBD"/>
      <definedName name="bvvc"/>
      <definedName name="CCF"/>
      <definedName name="CDD"/>
      <definedName name="CVDSD"/>
      <definedName name="DDC"/>
      <definedName name="DFSAFG"/>
      <definedName name="dgh"/>
      <definedName name="DGRT"/>
      <definedName name="EED"/>
      <definedName name="EEDD"/>
      <definedName name="EGERG"/>
      <definedName name="FFF"/>
      <definedName name="FGF"/>
      <definedName name="frt"/>
      <definedName name="GDF"/>
      <definedName name="ghgfh"/>
      <definedName name="GVHBG"/>
      <definedName name="HBHG"/>
      <definedName name="HGG"/>
      <definedName name="HTD"/>
      <definedName name="jhg"/>
      <definedName name="juyjuy"/>
      <definedName name="jytr"/>
      <definedName name="KJH"/>
      <definedName name="MATRO"/>
      <definedName name="MMK"/>
      <definedName name="NBBV"/>
      <definedName name="NNF"/>
      <definedName name="QQA"/>
      <definedName name="REEG"/>
      <definedName name="REGSVTEB"/>
      <definedName name="ret"/>
      <definedName name="reyt"/>
      <definedName name="RGVBF"/>
      <definedName name="TRRR"/>
      <definedName name="tyj"/>
      <definedName name="uiy"/>
      <definedName name="vbn"/>
      <definedName name="xcf"/>
      <definedName name="ㄷㄹㅈ"/>
      <definedName name="ㄹ퓰"/>
      <definedName name="ㅁㄴㄹㅇㄹ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costbreak 2"/>
      <sheetName val="EQUIPMENT -2"/>
    </sheetNames>
    <definedNames>
      <definedName name="CODESUM3"/>
      <definedName name="SUM_A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WONMI"/>
      <sheetName val="방송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방송일위대가"/>
      <sheetName val="공통가설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Y-WORK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설직재-1"/>
      <sheetName val="Y-WORK"/>
      <sheetName val="말뚝지지력산정"/>
    </sheetNames>
    <sheetDataSet>
      <sheetData sheetId="0"/>
      <sheetData sheetId="1"/>
      <sheetData sheetId="2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설직재-1"/>
    </sheetNames>
    <sheetDataSet>
      <sheetData sheetId="0"/>
      <sheetData sheetId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예산서"/>
      <sheetName val="구성도"/>
      <sheetName val="설계명세서"/>
      <sheetName val="품셈"/>
      <sheetName val="요율"/>
      <sheetName val="수량산출"/>
      <sheetName val="터널조도"/>
      <sheetName val="실행내역서 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산출근거"/>
      <sheetName val="노무비 산출근거-조명"/>
      <sheetName val="DATA"/>
      <sheetName val="데이타"/>
      <sheetName val="노임단가표"/>
      <sheetName val="단가조사서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견적갑지(금천점)"/>
      <sheetName val="견적조건보고서(금천점)"/>
      <sheetName val="마그넷 금천일반"/>
      <sheetName val="설계명세서"/>
      <sheetName val="수량산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2F 회의실견적(5_14 일대)"/>
      <sheetName val="정부노임단가"/>
      <sheetName val="예산서"/>
      <sheetName val="설계명세서"/>
      <sheetName val="아산의전"/>
      <sheetName val="변화치수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금액내역서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가공비"/>
      <sheetName val="물량표"/>
      <sheetName val="Total"/>
      <sheetName val="차액보증"/>
      <sheetName val="관람석제출"/>
      <sheetName val="Proposal"/>
      <sheetName val="hvac내역서(제어동)"/>
      <sheetName val="도급"/>
      <sheetName val="토공사"/>
      <sheetName val="Sheet1"/>
      <sheetName val="영동(D)"/>
      <sheetName val="Customer Databas"/>
      <sheetName val="Cover"/>
      <sheetName val="토목"/>
      <sheetName val="20관리비율"/>
      <sheetName val="금액집계"/>
      <sheetName val="보도경계블럭"/>
      <sheetName val="JUCKEYK"/>
      <sheetName val="INPUT"/>
      <sheetName val="내역서(총)"/>
      <sheetName val="세부내역"/>
      <sheetName val="N賃率-職"/>
      <sheetName val=" 견적서"/>
      <sheetName val="교각1"/>
      <sheetName val="예산M12A"/>
      <sheetName val="TEL"/>
      <sheetName val="소비자가"/>
      <sheetName val="예산서"/>
      <sheetName val="건축내역"/>
      <sheetName val="견적서"/>
      <sheetName val="CODE"/>
      <sheetName val="경비2내역"/>
      <sheetName val="FB25JN"/>
      <sheetName val="공사비 내역 (가)"/>
      <sheetName val="수량산출"/>
      <sheetName val="공사비예산서(토목분)"/>
      <sheetName val="full (2)"/>
      <sheetName val="건축집계표"/>
      <sheetName val="단면가정"/>
      <sheetName val="unit 4"/>
      <sheetName val="투찰"/>
      <sheetName val="공사비집계"/>
      <sheetName val="BID"/>
      <sheetName val="옹벽"/>
      <sheetName val="단면치수"/>
      <sheetName val="factor"/>
      <sheetName val="GRDBS"/>
      <sheetName val="단면(RW1)"/>
      <sheetName val="설계서"/>
      <sheetName val="을"/>
      <sheetName val="여과지동"/>
      <sheetName val="기초자료"/>
      <sheetName val="wall"/>
      <sheetName val="건축원가계산서"/>
      <sheetName val="BSD _2_"/>
      <sheetName val="Macro(전선)"/>
      <sheetName val="공사비내역서"/>
      <sheetName val="설계조건"/>
      <sheetName val="안정계산"/>
      <sheetName val="단면검토"/>
      <sheetName val="BLOCK(1)"/>
      <sheetName val="설계개요"/>
      <sheetName val="도급양식"/>
      <sheetName val="8월현금흐름표"/>
      <sheetName val="DI1"/>
      <sheetName val="UR2-Calculation"/>
      <sheetName val="Sheet5"/>
      <sheetName val="날개벽"/>
      <sheetName val="토공(완충)"/>
      <sheetName val="내역집계표_소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전기일위대가"/>
      <sheetName val="정부노임단가"/>
      <sheetName val="데이타"/>
      <sheetName val="DATA"/>
      <sheetName val="소비자가"/>
      <sheetName val="WORK"/>
      <sheetName val="ilch"/>
      <sheetName val="BQ"/>
      <sheetName val="공통부대비"/>
      <sheetName val="2F 회의실견적(5_14 일대)"/>
      <sheetName val="예산서"/>
      <sheetName val="DATA1"/>
      <sheetName val="3BL공동구 수량"/>
      <sheetName val="YES"/>
      <sheetName val="수량산출"/>
      <sheetName val="Sheet4"/>
      <sheetName val="Macro(전선)"/>
      <sheetName val="BLOCK(1)"/>
      <sheetName val="월선수금"/>
      <sheetName val="일위대가목차"/>
      <sheetName val="단가"/>
      <sheetName val="시설물일위"/>
      <sheetName val="기계내역"/>
      <sheetName val="단면(RW1)"/>
      <sheetName val="A-4"/>
      <sheetName val="토목내역"/>
      <sheetName val="sw1"/>
      <sheetName val="NOMUBI"/>
      <sheetName val="맨홀수량집계"/>
      <sheetName val="설계조건"/>
      <sheetName val="안정계산"/>
      <sheetName val="단면검토"/>
      <sheetName val="부대내역"/>
      <sheetName val="날개벽(TYPE3)"/>
      <sheetName val="비교표"/>
      <sheetName val="IMP(MAIN)"/>
      <sheetName val="IMP (REACTOR)"/>
      <sheetName val="현장관리비내역서"/>
      <sheetName val="오산갈곳"/>
      <sheetName val="일위대가목록"/>
      <sheetName val="경비2내역"/>
      <sheetName val="차액보증"/>
      <sheetName val="일위대가"/>
      <sheetName val="을"/>
      <sheetName val="단가대비표"/>
      <sheetName val="날개벽"/>
      <sheetName val="교각계산"/>
      <sheetName val="토공계산서(부체도로)"/>
      <sheetName val="I一般比"/>
      <sheetName val="내역서"/>
      <sheetName val="자재단가표"/>
      <sheetName val="조명율표"/>
      <sheetName val="일용노임단가"/>
      <sheetName val="전압강하계산"/>
      <sheetName val="집1"/>
      <sheetName val="보차도경계석"/>
      <sheetName val="물량산출근거"/>
      <sheetName val="NEYOK"/>
      <sheetName val="#REF"/>
      <sheetName val="sum1 (2)"/>
      <sheetName val="계산근거"/>
      <sheetName val="내부부하"/>
      <sheetName val="일위대가표 (2)"/>
      <sheetName val="CONCRETE"/>
      <sheetName val="설산1.나"/>
      <sheetName val="본사S"/>
      <sheetName val="D-3503"/>
      <sheetName val="투자효율분석"/>
      <sheetName val="TABLE"/>
      <sheetName val="STORAGE"/>
      <sheetName val="품의서"/>
      <sheetName val="부하계산서"/>
      <sheetName val="물가시세"/>
      <sheetName val="노임단가"/>
      <sheetName val="BID"/>
      <sheetName val="MOTOR"/>
      <sheetName val="설계예산서"/>
      <sheetName val="수량집계"/>
      <sheetName val="총괄"/>
      <sheetName val="토목"/>
      <sheetName val="물가자료"/>
      <sheetName val="2000년1차"/>
      <sheetName val="SG"/>
      <sheetName val="전신환매도율"/>
      <sheetName val="EACT10"/>
      <sheetName val="JUCK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공사비예산서(토목분)"/>
      <sheetName val="단위세대"/>
      <sheetName val="노원열병합  건축공사기성내역서"/>
      <sheetName val="포장복구집계"/>
      <sheetName val="총괄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수량산출서"/>
      <sheetName val="2000.11월설계내역"/>
      <sheetName val="터파기및재료"/>
      <sheetName val="내역"/>
      <sheetName val="집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Testing"/>
      <sheetName val="IP좌표"/>
      <sheetName val="woo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시작"/>
      <sheetName val="투자효율분석"/>
      <sheetName val="공사설명서"/>
      <sheetName val="공사계획서"/>
      <sheetName val="공사비예산서"/>
      <sheetName val="케이블피스표"/>
      <sheetName val="기별(종합)"/>
      <sheetName val="기별(수궁)"/>
      <sheetName val="기별(중앙상가)"/>
      <sheetName val="기별(대림1)"/>
      <sheetName val="기별(신정교)"/>
      <sheetName val="기별(개포4)"/>
      <sheetName val="기별(동해역)"/>
      <sheetName val="기별(풍동)"/>
      <sheetName val="기별(교현3)"/>
      <sheetName val="기별(방축2)"/>
      <sheetName val="기안"/>
      <sheetName val="투자효율"/>
      <sheetName val="기별(교동)"/>
      <sheetName val="기별(다리안)"/>
      <sheetName val="공사지시서(감)"/>
      <sheetName val="공사지시서 (시)"/>
      <sheetName val="계통도"/>
      <sheetName val="설계명세서(선로)"/>
      <sheetName val="주자재내역"/>
      <sheetName val="설계명세서 (장비)"/>
      <sheetName val="공사계획서류"/>
      <sheetName val="기본요율"/>
      <sheetName val="cost9801"/>
      <sheetName val="2F 회의실견적(5_14 일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일위대가"/>
      <sheetName val="설계명세서(선로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남양시작동자105노65기1.3화1.2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98지급계획"/>
      <sheetName val="투찰"/>
      <sheetName val="ITEM"/>
      <sheetName val="지급자재"/>
      <sheetName val="D-3503"/>
      <sheetName val="운반비(전선륐)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전기일위대가"/>
      <sheetName val="Y-WORK"/>
      <sheetName val="공통비"/>
      <sheetName val="자재단가"/>
      <sheetName val="ilch"/>
      <sheetName val="A-4"/>
      <sheetName val="코드"/>
      <sheetName val="데이타"/>
      <sheetName val="BLOCK(1)"/>
      <sheetName val="TEL"/>
      <sheetName val="날개벽"/>
      <sheetName val="건축내역"/>
      <sheetName val="SG"/>
      <sheetName val="출근부"/>
      <sheetName val="터널조도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부대내역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I.설계조건"/>
      <sheetName val="CODE"/>
      <sheetName val="공사비집계"/>
      <sheetName val="Sheet1 (2)"/>
      <sheetName val="31.고_x0000_RTU"/>
      <sheetName val="집1"/>
      <sheetName val="8.PILE  (돌출)"/>
      <sheetName val="설계예산내역서"/>
      <sheetName val="CTEMCOST"/>
      <sheetName val="금액내역서"/>
      <sheetName val="토공"/>
      <sheetName val="001"/>
      <sheetName val="c_balju"/>
      <sheetName val="한강운반비"/>
      <sheetName val="단위중량"/>
      <sheetName val="토공(완충)"/>
      <sheetName val="인건비"/>
      <sheetName val="현금"/>
      <sheetName val="연결임시"/>
      <sheetName val="L형옹벽(key)"/>
      <sheetName val="11.자재단가"/>
      <sheetName val="중기사용료"/>
      <sheetName val="관람석제출"/>
      <sheetName val="BJJIN"/>
      <sheetName val="단가"/>
      <sheetName val="시설물일위"/>
      <sheetName val="견적시담(송포2공구)"/>
      <sheetName val="수량산출"/>
      <sheetName val="#REF"/>
      <sheetName val="기계내역"/>
      <sheetName val="공통부대비"/>
      <sheetName val="기초공"/>
      <sheetName val="기둥(원형)"/>
      <sheetName val="단가조사서"/>
      <sheetName val="BQ"/>
      <sheetName val="K1자재(3차등)"/>
      <sheetName val="정렬"/>
      <sheetName val="danga"/>
      <sheetName val="백호우계수"/>
      <sheetName val="판"/>
      <sheetName val="32.銅기기초"/>
      <sheetName val="TOTAL"/>
      <sheetName val="최초침전지집계표"/>
      <sheetName val="내역서(총)"/>
      <sheetName val="횡배위치"/>
      <sheetName val="BID"/>
      <sheetName val="DATE"/>
      <sheetName val="산거각호표"/>
      <sheetName val="노무비"/>
      <sheetName val="B"/>
      <sheetName val="설계조건"/>
      <sheetName val="안정계산"/>
      <sheetName val="단면검토"/>
      <sheetName val="구조물철거타공정이월"/>
      <sheetName val="총계"/>
      <sheetName val="내역서 "/>
      <sheetName val="준검 내역서"/>
      <sheetName val="환률"/>
      <sheetName val="겉장"/>
      <sheetName val="기성검사원"/>
      <sheetName val="원가"/>
      <sheetName val="건축"/>
      <sheetName val="토목"/>
      <sheetName val="화재 탐지 설비"/>
      <sheetName val="6호기"/>
      <sheetName val="몰탈재료산출"/>
      <sheetName val="ABUT수량-A1"/>
      <sheetName val="토공계산서(부체도로)"/>
      <sheetName val="중기일위대가"/>
      <sheetName val="토목주소"/>
      <sheetName val="프랜트면허"/>
      <sheetName val="FACTOR"/>
      <sheetName val="Sheet4"/>
      <sheetName val="손익분석"/>
      <sheetName val="총집계표"/>
      <sheetName val="간선계산"/>
      <sheetName val="교각1"/>
      <sheetName val="fitting"/>
      <sheetName val="Site Expenses"/>
      <sheetName val="수량집계"/>
      <sheetName val="총괄집계표"/>
      <sheetName val="맨홀수량집계"/>
      <sheetName val="STORAGE"/>
      <sheetName val="March"/>
      <sheetName val="공사개요"/>
      <sheetName val="일위대가목차"/>
      <sheetName val="실행내역"/>
      <sheetName val="7.1유효폭"/>
      <sheetName val="수목단가"/>
      <sheetName val="시설수량표"/>
      <sheetName val="식재수량표"/>
      <sheetName val="일위목록"/>
      <sheetName val="조도계산서 (도서)"/>
      <sheetName val="3BL공동구 수량"/>
      <sheetName val="교각계산"/>
      <sheetName val="가공비"/>
      <sheetName val="단중표"/>
      <sheetName val="자재집계"/>
      <sheetName val="TYPE-B 평균H"/>
      <sheetName val="NEWDRAW"/>
      <sheetName val="현장지지물물량"/>
      <sheetName val="보합"/>
      <sheetName val="소업1교"/>
      <sheetName val="JUCK"/>
      <sheetName val="토공총괄집계"/>
      <sheetName val="실행예산"/>
      <sheetName val="신공"/>
      <sheetName val="unit 4"/>
      <sheetName val="DATA(BAC)"/>
      <sheetName val="설변물량"/>
      <sheetName val="점수계산1-2"/>
      <sheetName val="노임"/>
      <sheetName val="말뚝물량"/>
      <sheetName val="조경"/>
      <sheetName val="장문교(대전)"/>
      <sheetName val="건축(충일분)"/>
      <sheetName val="35_x000e_장주신설"/>
      <sheetName val="dtxl"/>
      <sheetName val="입찰"/>
      <sheetName val="현경"/>
      <sheetName val="골조시행"/>
      <sheetName val="eq_data"/>
      <sheetName val="2000년1차"/>
      <sheetName val="2000전체분"/>
      <sheetName val="입력DATA"/>
      <sheetName val="경비2내역"/>
      <sheetName val="현장"/>
      <sheetName val="Sheet2"/>
      <sheetName val="(2)"/>
      <sheetName val="기계실"/>
      <sheetName val="회사99"/>
      <sheetName val="단면가정"/>
      <sheetName val="수량산출서"/>
      <sheetName val="난방열교"/>
      <sheetName val="급탕열교"/>
      <sheetName val="31.고"/>
      <sheetName val="woo(mac)"/>
      <sheetName val="총투자비산정"/>
      <sheetName val="ROE(FI)"/>
      <sheetName val="Sens&amp;Anal"/>
      <sheetName val="단면(RW1)"/>
      <sheetName val="9GNG운반"/>
      <sheetName val="을"/>
      <sheetName val="EUPDAT2"/>
      <sheetName val="설계예산서"/>
      <sheetName val="Dae_Jiju"/>
      <sheetName val="Sikje_ingun"/>
      <sheetName val="TREE_D"/>
      <sheetName val="금액집계"/>
      <sheetName val="Customer Databas"/>
      <sheetName val="여흥"/>
      <sheetName val="Explanation for Page 17"/>
      <sheetName val="UNIT"/>
      <sheetName val="내역1"/>
      <sheetName val="일위대가목록"/>
      <sheetName val="단가대비표"/>
      <sheetName val="Sheet5"/>
      <sheetName val="토목내역"/>
      <sheetName val="TABLE"/>
      <sheetName val="한전고리-을"/>
      <sheetName val="FRP배관단가(만수)"/>
      <sheetName val="만수배관단가"/>
      <sheetName val="계산근거"/>
      <sheetName val="년"/>
      <sheetName val="산업개발안내서"/>
      <sheetName val="귀래 설계 공내역서"/>
      <sheetName val="대비표"/>
      <sheetName val="바닥판"/>
      <sheetName val="견적서"/>
      <sheetName val="골재집계"/>
      <sheetName val="공종별 집계"/>
      <sheetName val="사용성검토"/>
      <sheetName val="터파기및재료"/>
      <sheetName val="일위대가 (목록)"/>
      <sheetName val="TYPE1"/>
      <sheetName val="단면 (2)"/>
      <sheetName val="Macro1"/>
      <sheetName val="기계경비"/>
      <sheetName val="품목"/>
      <sheetName val="장비집계"/>
      <sheetName val="조건표"/>
      <sheetName val="관거공사비"/>
      <sheetName val="hvac(제어동)"/>
      <sheetName val="하수급견적대비"/>
      <sheetName val="45,46"/>
      <sheetName val="내역총괄표"/>
      <sheetName val="2.대외공문"/>
      <sheetName val="원형맨홀수량"/>
      <sheetName val="총괄내역서"/>
      <sheetName val="실시설계"/>
      <sheetName val="아파트건축"/>
      <sheetName val="예산서"/>
      <sheetName val="#230,#235"/>
      <sheetName val="제경비"/>
      <sheetName val="코드표"/>
      <sheetName val="관리비"/>
      <sheetName val="변화치수"/>
      <sheetName val="연수동"/>
      <sheetName val="C &amp; G RHS"/>
      <sheetName val="단면치수"/>
      <sheetName val="1을"/>
      <sheetName val="Proposal"/>
      <sheetName val="SE-611"/>
      <sheetName val="5. COST SCHEDULE PER EXPENSE"/>
      <sheetName val="개요"/>
      <sheetName val="토 적 표"/>
      <sheetName val="자료"/>
      <sheetName val="예산변경사항"/>
      <sheetName val="dg"/>
      <sheetName val="단위수량"/>
      <sheetName val="P.M 별"/>
      <sheetName val="IMP(MAIN)"/>
      <sheetName val="IMP (REACTOR)"/>
      <sheetName val="부대공집계표"/>
      <sheetName val="전신환매도율"/>
      <sheetName val="1.수인터널"/>
      <sheetName val="실행철강하도"/>
      <sheetName val="일위대가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공틀공사"/>
      <sheetName val="안정검토"/>
      <sheetName val="2.예산냴역검토서"/>
      <sheetName val="비교표"/>
      <sheetName val="전체총괄표"/>
      <sheetName val="요소별"/>
      <sheetName val="전기요금"/>
      <sheetName val="도급대비"/>
      <sheetName val="조건"/>
      <sheetName val="한전위탁공사비2"/>
      <sheetName val="을지"/>
      <sheetName val="설산1.나"/>
      <sheetName val="본사S"/>
      <sheetName val="장비당단가 (1)"/>
      <sheetName val="보차도경계석"/>
      <sheetName val="검색"/>
      <sheetName val="8.자재단가"/>
      <sheetName val="설계명세서(선로)"/>
      <sheetName val="자재단가표"/>
      <sheetName val="BOQ-Summary_Form A2"/>
      <sheetName val="major"/>
      <sheetName val="06-BATCH "/>
      <sheetName val="DIAPHRAGM"/>
      <sheetName val="118.세금과공과"/>
      <sheetName val="품질 및 특성 보정계수"/>
      <sheetName val="U-TYPE(1)"/>
      <sheetName val="J直材4"/>
      <sheetName val="계화배수"/>
      <sheetName val="구왤집계표"/>
      <sheetName val="현장관리비집계표"/>
      <sheetName val="플랜트 설치"/>
      <sheetName val="실행내역서"/>
      <sheetName val="DS-최종"/>
      <sheetName val="명세서"/>
      <sheetName val="직노"/>
      <sheetName val="초"/>
      <sheetName val="96수출"/>
      <sheetName val="부대대비"/>
      <sheetName val="냉연집계"/>
      <sheetName val="오산갈곳"/>
      <sheetName val="산근"/>
      <sheetName val="철거수량"/>
      <sheetName val="물량표"/>
      <sheetName val="건축원가계산서"/>
      <sheetName val="전기일위목록"/>
      <sheetName val="단가산출2"/>
      <sheetName val="표지 (2)"/>
      <sheetName val="대비2"/>
      <sheetName val="동원인원산출"/>
      <sheetName val="COST"/>
      <sheetName val="Model"/>
      <sheetName val="Ⅱ1-0타"/>
      <sheetName val="비대칭계수"/>
      <sheetName val="전동기 SPEC"/>
      <sheetName val="Ⅴ-2.공종별내역"/>
      <sheetName val="구리토평1전기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견적조건"/>
      <sheetName val="예산M12A"/>
      <sheetName val="공종분류"/>
      <sheetName val="별표"/>
      <sheetName val="봉방동근생"/>
      <sheetName val="전기"/>
      <sheetName val="설계서"/>
      <sheetName val="일위대가(계측기설치)"/>
      <sheetName val=" 견적서"/>
      <sheetName val="Budget 2005(DW)"/>
      <sheetName val="입찰안"/>
      <sheetName val="ins"/>
      <sheetName val="내역표지"/>
      <sheetName val="NEYOK"/>
      <sheetName val="보도경계블럭"/>
      <sheetName val="Indirect Cost"/>
      <sheetName val="배수공토공"/>
      <sheetName val="단가조정"/>
      <sheetName val="CIVIL"/>
      <sheetName val="배수관공"/>
      <sheetName val="5공철탑검토표"/>
      <sheetName val="4공철탑검토"/>
      <sheetName val="총누계"/>
      <sheetName val="남ꌀ전JC"/>
      <sheetName val="D040416"/>
      <sheetName val="CS2"/>
      <sheetName val="Despacho (c.civil)"/>
      <sheetName val="CALCULATION"/>
      <sheetName val="sum1 (2)"/>
      <sheetName val="말뚝지지력산정"/>
      <sheetName val="입적표"/>
      <sheetName val="물량산출근거"/>
      <sheetName val="수량산출근거"/>
      <sheetName val="설계내역(2001)"/>
      <sheetName val="Page 1A - Proposal Strategy "/>
      <sheetName val="단위세대"/>
      <sheetName val="작성"/>
      <sheetName val="Qheet3"/>
      <sheetName val="원가계산서(남측)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FAB별"/>
      <sheetName val="BSD (2)"/>
      <sheetName val="물가"/>
      <sheetName val="양식"/>
      <sheetName val="DESIGN_CRETERIA"/>
      <sheetName val="Base_Data"/>
      <sheetName val="GIS재"/>
      <sheetName val="MTR재(한기)"/>
      <sheetName val="GIS.Ry재"/>
      <sheetName val="LOPCALC"/>
      <sheetName val="기계경비(시간당)"/>
      <sheetName val="진주방향"/>
      <sheetName val="건물현황"/>
      <sheetName val="재무가정"/>
      <sheetName val="Breakdown"/>
      <sheetName val="부재리스트"/>
      <sheetName val="내역전기"/>
      <sheetName val="조도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99-04-19-서울대관련(수정중)"/>
      <sheetName val="오산갈곳"/>
      <sheetName val="A-4"/>
      <sheetName val="ilch"/>
      <sheetName val="단가"/>
      <sheetName val="시설물일위"/>
      <sheetName val="ITEM"/>
      <sheetName val="TEL"/>
      <sheetName val="연수동"/>
      <sheetName val="ABUT수량-A1"/>
      <sheetName val="WORK"/>
      <sheetName val="Y-WORK"/>
      <sheetName val="토공사"/>
      <sheetName val="산업개발안내서"/>
      <sheetName val="영업2"/>
      <sheetName val="전기일위대가"/>
      <sheetName val="Sheet4"/>
      <sheetName val="BQ"/>
      <sheetName val="Sheet1"/>
      <sheetName val="을"/>
      <sheetName val="차액보증"/>
      <sheetName val="투찰"/>
      <sheetName val="20관리비율"/>
      <sheetName val="c_balju"/>
      <sheetName val="P.M 별"/>
      <sheetName val="1월"/>
      <sheetName val="VXXXXXXX"/>
      <sheetName val="갑지(추정)"/>
      <sheetName val="경비2내역"/>
      <sheetName val="BSD (2)"/>
      <sheetName val="3련 BOX"/>
      <sheetName val="전기공사"/>
      <sheetName val="EUPDAT2"/>
      <sheetName val="Sheet5"/>
      <sheetName val="INST_DCI"/>
      <sheetName val="HVAC_DCI"/>
      <sheetName val="PIPE_DCI"/>
      <sheetName val="PRO_DCI"/>
      <sheetName val="장비당단가 (1)"/>
      <sheetName val="TYPE-A"/>
      <sheetName val="단면(RW1)"/>
      <sheetName val="기별(종합)"/>
      <sheetName val="맨홀수량집계"/>
      <sheetName val="Dae_Jiju"/>
      <sheetName val="Sikje_ingun"/>
      <sheetName val="TREE_D"/>
      <sheetName val="부대내역"/>
      <sheetName val="보합"/>
      <sheetName val="내역1"/>
      <sheetName val="토목내역"/>
      <sheetName val="공통가설공사"/>
      <sheetName val="건축내역"/>
      <sheetName val="도급"/>
      <sheetName val="2F 회의실견적(5_14 일대)"/>
      <sheetName val="공통부대비"/>
      <sheetName val="내역서(총)"/>
      <sheetName val="집계표"/>
      <sheetName val="토&amp;흙"/>
      <sheetName val="DATA(BAC)"/>
      <sheetName val="세부내역"/>
      <sheetName val="TOTAL"/>
      <sheetName val="D-3503"/>
      <sheetName val="Site Expenses"/>
      <sheetName val="설계조건"/>
      <sheetName val="안정계산"/>
      <sheetName val="단면검토"/>
      <sheetName val="DATA1"/>
      <sheetName val="일위대가목록"/>
      <sheetName val="CONCRETE"/>
      <sheetName val="일반공사"/>
      <sheetName val="일위대가표(DEEP)"/>
      <sheetName val="감가상각"/>
      <sheetName val="INSTR"/>
      <sheetName val="실행내역"/>
      <sheetName val="을지"/>
      <sheetName val="입찰안"/>
      <sheetName val="BSD _2_"/>
      <sheetName val="내역서"/>
      <sheetName val="가시설수량"/>
      <sheetName val="단위수량"/>
      <sheetName val="IMP(MAIN)"/>
      <sheetName val="IMP (REACTOR)"/>
      <sheetName val="설산1.나"/>
      <sheetName val="본사S"/>
      <sheetName val="일위대가"/>
      <sheetName val="조경"/>
      <sheetName val="교각1"/>
      <sheetName val="장비집계"/>
      <sheetName val="원형맨홀수량"/>
      <sheetName val="ELECTRIC"/>
      <sheetName val="CTEMCOST"/>
      <sheetName val="SCHEDULE"/>
      <sheetName val="SLAB"/>
      <sheetName val="대비"/>
      <sheetName val="3BL공동구 수량"/>
      <sheetName val="TABLE"/>
      <sheetName val="물량산출근거"/>
      <sheetName val="일위대가목차"/>
      <sheetName val="공사비 내역 (가)"/>
      <sheetName val="MOTOR"/>
      <sheetName val="건축원가계산서"/>
      <sheetName val="聒CD-STRAND PILE 압입및굴착"/>
      <sheetName val="단면가정"/>
      <sheetName val="Base_Data"/>
      <sheetName val="J直材4"/>
      <sheetName val="PUMP"/>
      <sheetName val="gyun"/>
      <sheetName val="Customer Databas"/>
      <sheetName val="Indirect Cost"/>
      <sheetName val="계산근거"/>
      <sheetName val="Testing"/>
      <sheetName val="일위대가목록(1)"/>
      <sheetName val="단가대비표(1)"/>
      <sheetName val="공사원가계산서"/>
      <sheetName val="INPUT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수량산출서"/>
      <sheetName val="단가표 "/>
      <sheetName val="연습"/>
      <sheetName val="기계내역"/>
      <sheetName val="원가"/>
      <sheetName val="DATA_BAC_"/>
      <sheetName val="단위중량"/>
      <sheetName val="내역서 "/>
      <sheetName val="전신환매도율"/>
      <sheetName val="양식"/>
      <sheetName val="단중표"/>
      <sheetName val="FAB별"/>
      <sheetName val="차량구입"/>
      <sheetName val="별표 "/>
      <sheetName val="수량산출"/>
      <sheetName val="SE-611"/>
      <sheetName val="인건비"/>
      <sheetName val=" "/>
      <sheetName val="중기사용료"/>
      <sheetName val="Studio"/>
      <sheetName val="방송노임"/>
      <sheetName val="1"/>
      <sheetName val="AH-1 "/>
      <sheetName val="배수관공"/>
      <sheetName val="원가계산서"/>
      <sheetName val="식재품셈"/>
      <sheetName val="우각부보강"/>
      <sheetName val="(C)원내역"/>
      <sheetName val="wblff(before omi pc&amp;stump)"/>
      <sheetName val="Proposal"/>
      <sheetName val="영동(D)"/>
      <sheetName val="방배동내역(리라)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환률"/>
      <sheetName val="FRT_O"/>
      <sheetName val="FAB_I"/>
      <sheetName val="밸브설치"/>
      <sheetName val="금액집계"/>
      <sheetName val="dg"/>
      <sheetName val="단면치수"/>
      <sheetName val="변화치수"/>
      <sheetName val="Macro1"/>
      <sheetName val="노원열병합  건축공사기성내역서"/>
      <sheetName val="unit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내역"/>
      <sheetName val="Y_WORK"/>
      <sheetName val="DATA"/>
      <sheetName val="단가비교표"/>
      <sheetName val="DRAIN DRUM PIT D-301"/>
      <sheetName val="관람석제출"/>
      <sheetName val="날개벽(좌,우=45도,75도)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총괄표"/>
      <sheetName val="공통가설"/>
      <sheetName val="전사계"/>
      <sheetName val="I.설계조건"/>
      <sheetName val="1.설계기준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옹벽"/>
      <sheetName val="공사입력"/>
      <sheetName val="SRC-B3U2"/>
      <sheetName val="RING WALL"/>
      <sheetName val="cable"/>
      <sheetName val="설계서"/>
      <sheetName val="환율"/>
      <sheetName val="전체"/>
      <sheetName val="DATE"/>
      <sheetName val="비교표"/>
      <sheetName val="1을"/>
      <sheetName val="06_BATCH 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A-4"/>
      <sheetName val="ITEM"/>
      <sheetName val="장비당단가 (1)"/>
      <sheetName val="일반부표"/>
      <sheetName val="공비대비"/>
      <sheetName val="Cover"/>
      <sheetName val="Sheet5"/>
      <sheetName val="하수급견적대비"/>
      <sheetName val="수목표준대가"/>
      <sheetName val="실행철강하도"/>
      <sheetName val="환률"/>
      <sheetName val="견적서"/>
      <sheetName val="시행예산"/>
      <sheetName val=" 견적서"/>
      <sheetName val="WORK"/>
      <sheetName val="Dae_Jiju"/>
      <sheetName val="Sikje_ingun"/>
      <sheetName val="TREE_D"/>
      <sheetName val="BQ"/>
      <sheetName val="BID"/>
      <sheetName val="한일양산"/>
      <sheetName val="ilch"/>
      <sheetName val="Y-WORK"/>
      <sheetName val="원가계산"/>
      <sheetName val="3BL공동구 수량"/>
      <sheetName val="Sheet4"/>
      <sheetName val="차액보증"/>
      <sheetName val="적용률"/>
      <sheetName val="c_balju"/>
      <sheetName val="건축내역"/>
      <sheetName val="L형옹벽(key)"/>
      <sheetName val="입찰안"/>
      <sheetName val="BSD (2)"/>
      <sheetName val="1.맹암거관련"/>
      <sheetName val="을"/>
      <sheetName val="설계"/>
      <sheetName val="Site Expenses"/>
      <sheetName val="일위대가목록"/>
      <sheetName val="GAEYO"/>
      <sheetName val="부대내역"/>
      <sheetName val="가시설수량"/>
      <sheetName val="단위수량"/>
      <sheetName val="DATA"/>
      <sheetName val="데이타"/>
      <sheetName val="내역"/>
      <sheetName val="동원인원"/>
      <sheetName val="토목내역"/>
      <sheetName val="Sheet1"/>
      <sheetName val="식재인부"/>
      <sheetName val="일위"/>
      <sheetName val="영동(D)"/>
      <sheetName val="공통부대비"/>
      <sheetName val="산업개발안내서"/>
      <sheetName val="일위대가"/>
      <sheetName val="MOTOR"/>
      <sheetName val="도급"/>
      <sheetName val="공문"/>
      <sheetName val="FAB별"/>
      <sheetName val="투찰"/>
      <sheetName val="Proposal"/>
      <sheetName val="ABUT수량-A1"/>
      <sheetName val="보합"/>
      <sheetName val="TABLE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노임단가"/>
      <sheetName val="OCT.FDN"/>
      <sheetName val="20관리비율"/>
      <sheetName val="단면치수"/>
      <sheetName val="변압기 및 발전기 용량"/>
      <sheetName val="01"/>
      <sheetName val="산출근거"/>
      <sheetName val="갑지"/>
      <sheetName val="집계표"/>
      <sheetName val="CONCRETE"/>
      <sheetName val="Testing"/>
      <sheetName val="품셈TABLE"/>
      <sheetName val="자재단가비교표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  <sheetName val="정부노임단가"/>
      <sheetName val="MOTOR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001"/>
      <sheetName val="MOTO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도급대비실행"/>
      <sheetName val="MOTOR"/>
      <sheetName val="BID"/>
      <sheetName val="001"/>
    </sheetNames>
    <sheetDataSet>
      <sheetData sheetId="0"/>
      <sheetData sheetId="1"/>
      <sheetData sheetId="2"/>
      <sheetData sheetId="3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UNIT-QT"/>
      <sheetName val="MOTOR"/>
      <sheetName val="ITEM"/>
      <sheetName val="노임단가"/>
      <sheetName val="정부노임단가"/>
      <sheetName val="청구내역(9807)"/>
      <sheetName val="JUCK"/>
      <sheetName val="장비내역서"/>
      <sheetName val="부하계산서"/>
      <sheetName val="합의경상"/>
      <sheetName val="일반공사"/>
      <sheetName val="송장"/>
      <sheetName val="MEXICO-C"/>
      <sheetName val="1.설계조건"/>
      <sheetName val="DATA"/>
      <sheetName val="Total"/>
      <sheetName val="CONCRETE"/>
      <sheetName val="FOOTING단면력"/>
      <sheetName val="BID"/>
      <sheetName val="명세서"/>
      <sheetName val="부대내역"/>
      <sheetName val="전차선로 물량표"/>
      <sheetName val="COPING"/>
      <sheetName val="#REF"/>
      <sheetName val="부하LOAD"/>
      <sheetName val="개요"/>
      <sheetName val="전기"/>
      <sheetName val="가설건물"/>
      <sheetName val="INPUT"/>
      <sheetName val="업체별기성내역"/>
      <sheetName val="Macro1"/>
      <sheetName val="Macro2"/>
      <sheetName val="공용시설내역"/>
      <sheetName val="동력부하(도산)"/>
      <sheetName val="부하(성남)"/>
      <sheetName val="2공구수량"/>
      <sheetName val="WORK"/>
      <sheetName val="부하(반월)"/>
      <sheetName val="ⴭⴭⴭⴭ"/>
      <sheetName val="Sheet2"/>
      <sheetName val="플랜트 설치"/>
      <sheetName val="날개벽수량표"/>
      <sheetName val="내역서"/>
      <sheetName val="인건-측정"/>
      <sheetName val="설계조건"/>
      <sheetName val="날개벽(TYPE3)"/>
      <sheetName val="수질정화시설"/>
      <sheetName val="MACRO(MCC)"/>
      <sheetName val="노원열병합  건축공사기성내역서"/>
      <sheetName val="봉양~조차장간고하개명(신설)"/>
      <sheetName val="Macro(AT)"/>
      <sheetName val="수량산출"/>
      <sheetName val="토공A"/>
      <sheetName val="외천교"/>
      <sheetName val="내역"/>
      <sheetName val="터널조도"/>
      <sheetName val="LOAD-AY"/>
      <sheetName val="입고장부 (4)"/>
      <sheetName val="LOPCALC"/>
      <sheetName val="도담구내 개소별 명세"/>
      <sheetName val="001"/>
      <sheetName val="포장공"/>
      <sheetName val="공통(20-91)"/>
      <sheetName val="노무비"/>
      <sheetName val="TRE TABLE"/>
      <sheetName val="CA지입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실행철강하도"/>
      <sheetName val="DATA"/>
      <sheetName val="LOPCALC"/>
      <sheetName val="수안보-MBR1"/>
      <sheetName val="단면치수"/>
      <sheetName val="공사비집계"/>
      <sheetName val="BQ(실행)"/>
      <sheetName val="우각부보강"/>
      <sheetName val="Cost bd-&quot;A&quot;"/>
      <sheetName val="Graph (LGEN)"/>
      <sheetName val="out_prog"/>
      <sheetName val="선적schedule (2)"/>
      <sheetName val="기기리스트"/>
      <sheetName val="사용성검토"/>
      <sheetName val="설계"/>
      <sheetName val="현금"/>
      <sheetName val="COPING"/>
      <sheetName val="흥양2교토공집계표"/>
      <sheetName val="Macro(차단기)"/>
      <sheetName val="계수시트"/>
      <sheetName val="원가계산서"/>
      <sheetName val="????"/>
      <sheetName val="외천교"/>
      <sheetName val="CONCRETE"/>
      <sheetName val="ELECTRIC"/>
      <sheetName val="5.모델링"/>
      <sheetName val="내역서"/>
      <sheetName val="자압"/>
      <sheetName val="Dae_Jiju"/>
      <sheetName val="Sikje_ingun"/>
      <sheetName val="TREE_D"/>
      <sheetName val="UNIT"/>
      <sheetName val="공종단가"/>
      <sheetName val="회로내역(승인)"/>
      <sheetName val="포설list원본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감가상각"/>
      <sheetName val="DATE"/>
      <sheetName val="6PILE  (돌출)"/>
      <sheetName val="세부내역서"/>
      <sheetName val="동해title"/>
      <sheetName val="Sheet17"/>
      <sheetName val="MOTOR"/>
      <sheetName val="Total"/>
      <sheetName val="약품설비"/>
      <sheetName val="교대"/>
      <sheetName val="내역"/>
      <sheetName val="2.단면가정"/>
      <sheetName val="청구내역(9807)"/>
      <sheetName val="Y-WORK"/>
      <sheetName val="MOTOR3"/>
    </sheetNames>
    <definedNames>
      <definedName name="Macro11"/>
      <definedName name="Macro3"/>
      <definedName name="Macro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TOTAL"/>
      <sheetName val="Sheet1"/>
      <sheetName val="내역"/>
      <sheetName val="DATE"/>
      <sheetName val="sheets"/>
      <sheetName val="예산M12A"/>
      <sheetName val="일위대가목차"/>
      <sheetName val="노임단가"/>
      <sheetName val="경비_원본"/>
      <sheetName val="직재"/>
      <sheetName val="감가상각"/>
      <sheetName val="J直材4"/>
      <sheetName val="업무"/>
      <sheetName val="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매립"/>
      <sheetName val="단가비교표"/>
      <sheetName val="원가 (2)"/>
      <sheetName val="과천MAIN"/>
      <sheetName val="노임"/>
      <sheetName val="송라초중학교(final)"/>
      <sheetName val="Sheet1"/>
      <sheetName val="터널조도"/>
      <sheetName val="실행내역서 "/>
      <sheetName val="J直材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ABUT수량-A1"/>
      <sheetName val="터널조도"/>
      <sheetName val="노임"/>
      <sheetName val="일보"/>
      <sheetName val="신우"/>
      <sheetName val="1766-1"/>
      <sheetName val="NOMUBI"/>
      <sheetName val="설비"/>
      <sheetName val="조도계산서 (도서)"/>
      <sheetName val="실행비교"/>
      <sheetName val="BQ(실행)"/>
      <sheetName val="동원(3)"/>
      <sheetName val="예정(3)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__MAIN"/>
      <sheetName val="과천MAIN"/>
      <sheetName val="1766-1"/>
      <sheetName val="낙찰표"/>
      <sheetName val="수량산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__MAIN"/>
      <sheetName val="과천MAIN"/>
    </sheetNames>
    <sheetDataSet>
      <sheetData sheetId="0"/>
      <sheetData sheetId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9GNG운반"/>
      <sheetName val="동원(3)"/>
      <sheetName val="예정(3)"/>
      <sheetName val="터널조도"/>
      <sheetName val="공통가설"/>
      <sheetName val="과천MAIN"/>
      <sheetName val="INPUT"/>
      <sheetName val="전기"/>
      <sheetName val="기별(종합)"/>
      <sheetName val="조도계산서"/>
      <sheetName val="설계조건"/>
      <sheetName val="포장복구집계"/>
      <sheetName val="정부노임단가"/>
      <sheetName val="공사비예산서(토목분)"/>
      <sheetName val="COPING"/>
      <sheetName val="Macro(전선)"/>
      <sheetName val="손익분석"/>
      <sheetName val="SLAB&quot;1&quot;"/>
      <sheetName val="단가비교표"/>
      <sheetName val="조건표"/>
      <sheetName val="INPUT(덕도방향-시점)"/>
      <sheetName val="ITEM"/>
      <sheetName val="내역"/>
      <sheetName val="MOTOR"/>
      <sheetName val="11.우각부 보강"/>
      <sheetName val="공량산출서"/>
      <sheetName val="현장관리비"/>
      <sheetName val="실행철강하도"/>
      <sheetName val="11.1 단면hwp"/>
      <sheetName val="교량전기"/>
      <sheetName val="말뚝물량"/>
      <sheetName val="3.일반설비"/>
      <sheetName val="#REF"/>
      <sheetName val="표지"/>
      <sheetName val="단가"/>
      <sheetName val="CODE"/>
      <sheetName val="DATE"/>
      <sheetName val="당초수량"/>
      <sheetName val="전선"/>
      <sheetName val="직공비"/>
      <sheetName val="송라터널총괄"/>
      <sheetName val="견적"/>
      <sheetName val="간선계산"/>
      <sheetName val="CABLE SIZE-3"/>
      <sheetName val="Sheet1 (2)"/>
      <sheetName val="입출재고현황 (2)"/>
      <sheetName val="BID"/>
      <sheetName val="guard(mac)"/>
      <sheetName val="단면 (2)"/>
      <sheetName val="내역서"/>
      <sheetName val="비용"/>
      <sheetName val="부표총괄"/>
      <sheetName val="품셈1-17"/>
      <sheetName val="북방3터널"/>
      <sheetName val="성남여성복지내역"/>
      <sheetName val="Sheet1"/>
      <sheetName val="__MAIN"/>
      <sheetName val="일위대가(계측기설치)"/>
      <sheetName val="11.자재단가"/>
      <sheetName val="工완성공사율"/>
      <sheetName val="Macro(차단기)"/>
      <sheetName val="노임단가"/>
      <sheetName val="단가산출"/>
      <sheetName val="KMT물량"/>
      <sheetName val="단면치수"/>
      <sheetName val="부하계산서"/>
      <sheetName val="단가 및 재료비"/>
      <sheetName val="중기사용료산출근거"/>
      <sheetName val="단가대비"/>
      <sheetName val="말뚝설계"/>
      <sheetName val="3련 BOX"/>
      <sheetName val="노임"/>
      <sheetName val="1-1"/>
      <sheetName val="제품"/>
      <sheetName val="기본DATA"/>
      <sheetName val="예산서"/>
      <sheetName val="Sheet5"/>
      <sheetName val="건축내역"/>
      <sheetName val="자판실행"/>
      <sheetName val="CAT_5"/>
      <sheetName val="입찰안"/>
      <sheetName val="사용성검토"/>
      <sheetName val="LABTOTAL"/>
      <sheetName val="Manual Valve List"/>
      <sheetName val="원가계산서"/>
      <sheetName val="표지 (2)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단면가정"/>
      <sheetName val="설계변경원가계산총괄표"/>
      <sheetName val="교각1"/>
      <sheetName val="중기일위대가"/>
      <sheetName val="물가자료"/>
      <sheetName val="sum1 (2)"/>
      <sheetName val="단가표"/>
      <sheetName val="간접비내역-1"/>
      <sheetName val="인건-측정"/>
      <sheetName val="순공사비산출내역"/>
      <sheetName val="일위대가표1"/>
      <sheetName val="단가산출서 "/>
      <sheetName val="MAIN"/>
      <sheetName val="연부97-1"/>
      <sheetName val="갑지1"/>
      <sheetName val="TEST1"/>
      <sheetName val="01"/>
      <sheetName val="3CHBDC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전차선로 물량표"/>
      <sheetName val="ACDIM6D"/>
      <sheetName val="일반전기"/>
      <sheetName val="기계내역"/>
      <sheetName val="CIVIL"/>
      <sheetName val="점수계산1-2"/>
      <sheetName val="眞비상(진주)"/>
      <sheetName val="역T형"/>
      <sheetName val="일위대가시트"/>
      <sheetName val="작성기준"/>
      <sheetName val="PART_DISCOUNT"/>
      <sheetName val="TB-내역서"/>
      <sheetName val="설 계"/>
      <sheetName val="기둥(하중)"/>
      <sheetName val="Sheet3"/>
      <sheetName val="BASIC (2)"/>
      <sheetName val="재료집계"/>
      <sheetName val="COST"/>
      <sheetName val="일위대가(목록)"/>
      <sheetName val="재료비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연화장1"/>
      <sheetName val="사전공사"/>
      <sheetName val="DATA"/>
      <sheetName val="__MAI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수량산출"/>
      <sheetName val="실행내역서 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G.R300경비"/>
      <sheetName val="적격"/>
      <sheetName val="Sensitivity and GC Value"/>
      <sheetName val="기기리스트"/>
      <sheetName val="설계가"/>
      <sheetName val="횡배수공토공집계"/>
      <sheetName val="토공집계표"/>
      <sheetName val="동해title"/>
      <sheetName val="SG"/>
      <sheetName val="EQT-ESTN"/>
      <sheetName val="BID"/>
      <sheetName val="집수정(600-700)"/>
      <sheetName val="tggwan(mac)"/>
      <sheetName val="S0"/>
      <sheetName val="단가대비표"/>
      <sheetName val="CAL"/>
      <sheetName val="일위대가목차"/>
      <sheetName val="DATE"/>
      <sheetName val="본체"/>
      <sheetName val="계수시트"/>
      <sheetName val="원가계산서"/>
      <sheetName val="cable-data"/>
      <sheetName val="입찰내역서"/>
      <sheetName val="견적조건"/>
      <sheetName val="집계표"/>
      <sheetName val="전기일위대가"/>
      <sheetName val="JUCKEYK"/>
      <sheetName val="우수공"/>
      <sheetName val="배수내역"/>
      <sheetName val="수입"/>
      <sheetName val="제출내역 (2)"/>
      <sheetName val="C3"/>
      <sheetName val="실행내역서 "/>
      <sheetName val="단중표-ST"/>
      <sheetName val="하수급견적대비"/>
      <sheetName val="견적대비"/>
      <sheetName val="ITEM"/>
      <sheetName val="총괄집계표"/>
      <sheetName val="TARGET"/>
      <sheetName val="노무비 근거"/>
      <sheetName val="BID-도로"/>
      <sheetName val="예정(3)"/>
      <sheetName val="동원(3)"/>
      <sheetName val="견적서"/>
      <sheetName val="bm(CIcable)"/>
      <sheetName val="자재단가"/>
      <sheetName val="부하LOAD"/>
      <sheetName val="가도공"/>
      <sheetName val="EP0618"/>
      <sheetName val="대치판정"/>
      <sheetName val="노무비산출"/>
      <sheetName val="교대시점"/>
      <sheetName val="견적을"/>
      <sheetName val="N賃率-職"/>
      <sheetName val="내역서"/>
      <sheetName val="터널조도"/>
      <sheetName val="일위대가"/>
      <sheetName val="1.설계조건"/>
      <sheetName val="2.손익계산서"/>
      <sheetName val="MOTOR"/>
      <sheetName val="A"/>
      <sheetName val="수량산출"/>
      <sheetName val="부하계산서"/>
      <sheetName val="부하(성남)"/>
      <sheetName val="조도계산서 (도서)"/>
      <sheetName val="총괄"/>
      <sheetName val="토목"/>
      <sheetName val="노임단가"/>
      <sheetName val="청구내역(9807)"/>
      <sheetName val="노무비단가"/>
      <sheetName val="단중표"/>
      <sheetName val="22수량"/>
      <sheetName val="단가비교표"/>
      <sheetName val="UPDATA"/>
      <sheetName val="충주"/>
      <sheetName val="Factor"/>
      <sheetName val="유동표"/>
      <sheetName val="일위대가 "/>
      <sheetName val="갑지"/>
      <sheetName val="입출재고현황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Sheet1"/>
      <sheetName val="EQT-ESTN"/>
      <sheetName val="DATA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DATA"/>
      <sheetName val="2000.11월설계내역"/>
      <sheetName val="총괄"/>
      <sheetName val="토목"/>
      <sheetName val="수량산출서"/>
      <sheetName val="가로등내역서"/>
      <sheetName val="일위대가"/>
      <sheetName val="집계표"/>
      <sheetName val="#REF"/>
      <sheetName val="터파기및재료"/>
      <sheetName val="단가"/>
      <sheetName val="총괄표"/>
      <sheetName val="말뚝지지력산정"/>
      <sheetName val="전선 및 전선관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준검 내역서"/>
      <sheetName val="6호기"/>
      <sheetName val="수량산출"/>
      <sheetName val="내역"/>
      <sheetName val="보증수수료산출"/>
      <sheetName val="bid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하조서"/>
      <sheetName val="가로등"/>
      <sheetName val="기계경비"/>
      <sheetName val="INPUT"/>
      <sheetName val="JUCK"/>
      <sheetName val="Sheet1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부대내역"/>
      <sheetName val="내역서(전기)"/>
      <sheetName val="2000년1차"/>
      <sheetName val="단가 및 재료비"/>
      <sheetName val="주상도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Sheet2"/>
      <sheetName val="소요자재"/>
      <sheetName val="노무산출서"/>
      <sheetName val="단가조사"/>
      <sheetName val="ETC"/>
      <sheetName val="에너지동"/>
      <sheetName val="연습"/>
      <sheetName val="데이타"/>
      <sheetName val="교각1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표지 (2)"/>
      <sheetName val="코드표"/>
      <sheetName val="Sheet1 (2)"/>
      <sheetName val="MOTOR"/>
      <sheetName val="예산변경사항"/>
      <sheetName val="요율"/>
      <sheetName val="자재대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15"/>
      <sheetName val="입찰결과(DATA)"/>
      <sheetName val="참조-(1)"/>
      <sheetName val="ABUT수량-A1"/>
      <sheetName val="단면 (2)"/>
      <sheetName val="물량표"/>
      <sheetName val="돌망태단위수량"/>
      <sheetName val="신우"/>
      <sheetName val="말뚝물량"/>
      <sheetName val="상수도토공집계표"/>
      <sheetName val="일위대가표(유단가)"/>
      <sheetName val="부속동"/>
      <sheetName val="CABLE SIZE-3"/>
      <sheetName val="간선계산"/>
      <sheetName val="단가조사서"/>
      <sheetName val="1안"/>
      <sheetName val="대치판정"/>
      <sheetName val="점검총괄"/>
      <sheetName val="자재목록"/>
      <sheetName val="2006기계경비산출표"/>
      <sheetName val="9-1차이내역"/>
      <sheetName val="견적대비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48일위"/>
      <sheetName val="48수량"/>
      <sheetName val="22수량"/>
      <sheetName val="49일위"/>
      <sheetName val="22일위"/>
      <sheetName val="49수량"/>
      <sheetName val="인건비"/>
      <sheetName val="EACT10"/>
      <sheetName val="예산갑지"/>
      <sheetName val="AILC004"/>
      <sheetName val="적용(기계)"/>
      <sheetName val="1차증가원가계산"/>
      <sheetName val="공구원가계산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AS포장복구 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본선차로수량집계표"/>
      <sheetName val="참고"/>
      <sheetName val="공사개요"/>
      <sheetName val="FILE1"/>
      <sheetName val="직노"/>
      <sheetName val="실행내역"/>
      <sheetName val="200"/>
      <sheetName val="스톱로그내역"/>
      <sheetName val="수주현황2월"/>
      <sheetName val="타공종이기"/>
      <sheetName val="수입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기계경비시간당손료목록"/>
      <sheetName val="동력부하(도산)"/>
      <sheetName val="토공"/>
      <sheetName val="우수맨홀공제단위수량"/>
      <sheetName val="JUCKEYK"/>
      <sheetName val="2000전체분"/>
      <sheetName val="일반수량"/>
      <sheetName val="하수급견적대비"/>
      <sheetName val="건축공사"/>
      <sheetName val="물가자료"/>
      <sheetName val="품의서"/>
      <sheetName val="부하계산서"/>
      <sheetName val="물가시세"/>
      <sheetName val="SG"/>
      <sheetName val="전신환매도율"/>
      <sheetName val="방음벽기초(H=4m)"/>
      <sheetName val="EQUIP-H"/>
      <sheetName val="경비_원본"/>
      <sheetName val="공종별원가계산"/>
      <sheetName val="말고개터널조명전압강하"/>
      <sheetName val="현장관리비 "/>
      <sheetName val="외주"/>
      <sheetName val="1.설계조건"/>
      <sheetName val="통장출금액"/>
      <sheetName val="2000,9월 일위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식생블럭단위수량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BASIC (2)"/>
      <sheetName val="입출재고현황 (2)"/>
      <sheetName val="변경비교-을"/>
      <sheetName val="노무비단가"/>
      <sheetName val="입찰보고"/>
      <sheetName val="전차선로 물량표"/>
      <sheetName val="Mc1"/>
      <sheetName val="CTEMCOST"/>
      <sheetName val="BOX전기내역"/>
      <sheetName val="설계가"/>
      <sheetName val="제수변수량"/>
      <sheetName val="공기변수량"/>
      <sheetName val="옹벽수량집계"/>
      <sheetName val="001"/>
      <sheetName val="노무비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자재단가표"/>
      <sheetName val="고창터널(고창방향)"/>
      <sheetName val="관로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포장공"/>
      <sheetName val=" 상부공통집계(총괄)"/>
      <sheetName val="약품설비"/>
      <sheetName val="총괄서"/>
      <sheetName val="단면가정"/>
      <sheetName val="Data&amp;Result"/>
      <sheetName val="담장산출"/>
      <sheetName val="수로교총재료집계"/>
      <sheetName val="MACRO(MCC)"/>
      <sheetName val="일위집계표"/>
      <sheetName val="일위대가(출입)"/>
      <sheetName val="일위대가(계측기설치)"/>
      <sheetName val="연결관산출조서"/>
      <sheetName val="5.정산서"/>
      <sheetName val="견적의뢰서"/>
      <sheetName val="증감대비"/>
      <sheetName val="공종단가"/>
      <sheetName val="PO-BOQ"/>
      <sheetName val="1SPAN"/>
      <sheetName val="기자재대비표"/>
      <sheetName val="일반수량총괄"/>
      <sheetName val="의왕내역"/>
      <sheetName val="인건비 "/>
      <sheetName val="직공비"/>
      <sheetName val="주관사업"/>
      <sheetName val="수문일1"/>
      <sheetName val="발주설계서(당초)"/>
      <sheetName val="가설건물"/>
      <sheetName val="조경일람"/>
      <sheetName val="일위대가목록"/>
      <sheetName val="아파트기별"/>
      <sheetName val="공리일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메서,변+증"/>
      <sheetName val="2F 회의실견적(5_14 일대)"/>
      <sheetName val="22단가(철거)"/>
      <sheetName val="49단가"/>
      <sheetName val="49단가(철거)"/>
      <sheetName val="22단가"/>
      <sheetName val="철거산출근거"/>
      <sheetName val="제진기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사각맨홀"/>
      <sheetName val="몰탈재료산출"/>
      <sheetName val="단위목록"/>
      <sheetName val="기계경비목록"/>
      <sheetName val="관급"/>
      <sheetName val="LD일"/>
      <sheetName val="FA설치명세"/>
      <sheetName val="FD"/>
      <sheetName val="b_balju_cho"/>
      <sheetName val="SLAB&quot;1&quot;"/>
      <sheetName val="경상비"/>
      <sheetName val="LP-S"/>
      <sheetName val="원가계산서"/>
      <sheetName val="토량1-1"/>
      <sheetName val="공내역"/>
      <sheetName val="백호우계수"/>
      <sheetName val="접속도로1"/>
      <sheetName val="단가목록"/>
      <sheetName val="내역서01"/>
      <sheetName val="총집계표"/>
      <sheetName val="Option"/>
      <sheetName val="인건-측정"/>
      <sheetName val="KMT물량"/>
      <sheetName val="AS복구"/>
      <sheetName val="중기터파기"/>
      <sheetName val="변수값"/>
      <sheetName val="중기상차"/>
      <sheetName val="실행갑지"/>
      <sheetName val="견적990322"/>
      <sheetName val="버스운행안내"/>
      <sheetName val="예방접종계획"/>
      <sheetName val="근태계획서"/>
      <sheetName val="재료집계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설산1.나"/>
      <sheetName val="본사S"/>
      <sheetName val="품셈"/>
      <sheetName val="기흥하도용"/>
      <sheetName val="현관"/>
      <sheetName val="주차구획선수량"/>
      <sheetName val="접속슬라브"/>
      <sheetName val="탑(을지)"/>
      <sheetName val="노무비 근거"/>
      <sheetName val="가시설단위수량"/>
      <sheetName val="SORCE1"/>
      <sheetName val="데리네이타현황"/>
      <sheetName val="가격조사서"/>
      <sheetName val="교통량조사"/>
      <sheetName val="2.노무비명세서(난간대)"/>
      <sheetName val="2.사진대지"/>
      <sheetName val="3.사진대지"/>
      <sheetName val="LEGEND"/>
      <sheetName val="기본DATA"/>
      <sheetName val="금액내역서"/>
      <sheetName val="물량산출근거"/>
      <sheetName val="토목내역"/>
      <sheetName val="CONCRETE"/>
      <sheetName val="현장관리비내역서"/>
      <sheetName val="전압강하계산"/>
      <sheetName val="D-3503"/>
      <sheetName val="과천MAIN"/>
      <sheetName val="조건"/>
      <sheetName val="여흥"/>
      <sheetName val="48전력선로일위"/>
      <sheetName val="96보완계획7.12"/>
      <sheetName val="계수시트"/>
      <sheetName val="AIR SHOWER(3인용)"/>
      <sheetName val="자료입력"/>
      <sheetName val="재집"/>
      <sheetName val="직재"/>
      <sheetName val="금리계산"/>
      <sheetName val="손익분석"/>
      <sheetName val="할증 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제품별"/>
      <sheetName val="기초코드"/>
      <sheetName val="공사별 가중치 산출근거(토목)"/>
      <sheetName val="가중치근거(조경)"/>
      <sheetName val="2공구산출내역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제-노임"/>
      <sheetName val="제직재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부서현황"/>
      <sheetName val="현장지지물물량"/>
      <sheetName val="종합기별"/>
      <sheetName val="노무비명세서"/>
      <sheetName val="소요자재명세서"/>
      <sheetName val="감액총괄표"/>
      <sheetName val="신공항A-9(원가수정)"/>
      <sheetName val="DATE"/>
      <sheetName val="토목주소"/>
      <sheetName val="프랜트면허"/>
      <sheetName val="전기혼잡제경비(45)"/>
      <sheetName val="ITB COST"/>
      <sheetName val="Macro2"/>
      <sheetName val="보차도경계석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고등학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DATA"/>
      <sheetName val="조명율표"/>
      <sheetName val="노임"/>
      <sheetName val="기성내역"/>
      <sheetName val="MOTOR"/>
      <sheetName val="실행간접비용"/>
      <sheetName val="laroux"/>
      <sheetName val="일위,한전"/>
      <sheetName val="원가계산서"/>
      <sheetName val="단가조사서"/>
      <sheetName val="1. 가로등 설치공사(2공구)"/>
      <sheetName val="내역서 (2)"/>
      <sheetName val="노임단가"/>
      <sheetName val="수목단가"/>
      <sheetName val="시설수량표"/>
      <sheetName val="식재수량표"/>
      <sheetName val="자재단가"/>
      <sheetName val="을"/>
      <sheetName val="1안"/>
      <sheetName val="인건-측정"/>
      <sheetName val="데이타"/>
      <sheetName val="총 원가계산"/>
      <sheetName val="#REF"/>
      <sheetName val="터파기및재료"/>
      <sheetName val="원가계산서 "/>
      <sheetName val="기둥(원형)"/>
      <sheetName val="Sheet2"/>
      <sheetName val="샘플표지"/>
      <sheetName val="산출7-본선2"/>
      <sheetName val="산출7-본선3"/>
      <sheetName val="예정(3)"/>
      <sheetName val="동원(3)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현황CODE"/>
      <sheetName val="손익현황"/>
      <sheetName val="단가비교표"/>
      <sheetName val="단가"/>
      <sheetName val="방지책개소별명세"/>
      <sheetName val="전체"/>
      <sheetName val="CODE"/>
      <sheetName val="실행철강하도"/>
      <sheetName val="2공구산출내역"/>
      <sheetName val="강교(Sub)"/>
      <sheetName val="부대내역"/>
      <sheetName val="2000,9월 일위"/>
      <sheetName val="Sheet1"/>
      <sheetName val="수량산출서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표지 (2)"/>
      <sheetName val="Sheet3"/>
      <sheetName val="중기일위대가"/>
      <sheetName val="안정검토(온1)"/>
      <sheetName val="중간부"/>
      <sheetName val="설계내역서"/>
      <sheetName val="표지"/>
      <sheetName val="배수내역"/>
      <sheetName val="주형"/>
      <sheetName val="AS복구"/>
      <sheetName val="중기터파기"/>
      <sheetName val="변수값"/>
      <sheetName val="중기상차"/>
      <sheetName val="노임(1차)"/>
      <sheetName val="DT"/>
      <sheetName val="롤러"/>
      <sheetName val="BH"/>
      <sheetName val="펌프차타설"/>
      <sheetName val="수량산출"/>
      <sheetName val="설명"/>
      <sheetName val="관로분포도"/>
      <sheetName val="단락전류-A"/>
      <sheetName val="48수량"/>
      <sheetName val="49일위"/>
      <sheetName val="22일위"/>
      <sheetName val="49수량"/>
      <sheetName val="갈현동"/>
      <sheetName val="인부신상자료"/>
      <sheetName val="I一般比"/>
      <sheetName val="9GNG운반"/>
      <sheetName val="산출내역서"/>
      <sheetName val="견적대비표"/>
      <sheetName val="집수정(600-700)"/>
      <sheetName val="2.대외공문"/>
      <sheetName val="일위대가(가설)"/>
      <sheetName val="6호기"/>
      <sheetName val="공구원가계산"/>
      <sheetName val="일위목록"/>
      <sheetName val="터널조도"/>
      <sheetName val="동해title"/>
      <sheetName val="평교-내역"/>
      <sheetName val="소야공정계획표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</sheetNames>
    <definedNames>
      <definedName name="Macro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제출갑지"/>
      <sheetName val="가실행갑지(5억미만)"/>
      <sheetName val="가실행갑지(5억-50억)"/>
      <sheetName val="가실행갑지(50억이상)"/>
      <sheetName val="견적조건"/>
      <sheetName val="총괄집계표"/>
      <sheetName val="건축내역서"/>
      <sheetName val="투찰"/>
      <sheetName val="건축영업팀(건축)"/>
      <sheetName val="견적서갑지"/>
      <sheetName val="건축견적조건"/>
      <sheetName val="GAS"/>
      <sheetName val="진짜수평내역서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수목데이타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견적갑지"/>
      <sheetName val="견적을지"/>
      <sheetName val="표지"/>
      <sheetName val="수량산출"/>
      <sheetName val="데이타"/>
      <sheetName val="식재인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집계표"/>
      <sheetName val="표지"/>
      <sheetName val="수량산출"/>
    </sheetNames>
    <sheetDataSet>
      <sheetData sheetId="0"/>
      <sheetData sheetId="1"/>
      <sheetData sheetId="2"/>
      <sheetData sheetId="3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갑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산출근거"/>
      <sheetName val="노무비 산출근거-조명"/>
      <sheetName val="전기"/>
      <sheetName val="수량산출"/>
    </sheetNames>
    <sheetDataSet>
      <sheetData sheetId="0"/>
      <sheetData sheetId="1"/>
      <sheetData sheetId="2"/>
      <sheetData sheetId="3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내역서1999.8최종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코스모공장 (어음)"/>
      <sheetName val="내역서1999.8최종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bm내역서(B공구)"/>
      <sheetName val="변경내역"/>
      <sheetName val="견적조건보고서"/>
      <sheetName val="견적갑지"/>
      <sheetName val="을지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종합현황"/>
      <sheetName val="고객동향"/>
      <sheetName val="매출동업계"/>
      <sheetName val="제주점"/>
      <sheetName val="동업계비교(코너별)"/>
      <sheetName val="공항종합편"/>
      <sheetName val="공항동업계"/>
      <sheetName val="공항코너별"/>
      <sheetName val="동업계자료교환"/>
      <sheetName val="VXXXXXXX"/>
      <sheetName val="판매시설"/>
      <sheetName val="코스모공장 (어음)"/>
      <sheetName val="단면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일위대가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el\설계서\수목일위.XLS]데이타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수량집계A"/>
      <sheetName val="철근집계A"/>
      <sheetName val="el\설계서\수목일위.XLS"/>
      <sheetName val="AS포장복구 "/>
      <sheetName val="진주방향"/>
      <sheetName val="DATE"/>
      <sheetName val="Total"/>
      <sheetName val="내역서"/>
      <sheetName val="물가시세"/>
      <sheetName val="원가서"/>
      <sheetName val="총괄내역서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한강운반비"/>
      <sheetName val="문학간접"/>
      <sheetName val="간접"/>
      <sheetName val="건축2"/>
      <sheetName val="원가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단가대비표"/>
      <sheetName val="견적"/>
      <sheetName val="공사비산출내역"/>
      <sheetName val="별표집계"/>
      <sheetName val="실행(ALT1)"/>
      <sheetName val="변수값"/>
      <sheetName val="중기상차"/>
      <sheetName val="AS복구"/>
      <sheetName val="중기터파기"/>
      <sheetName val="수량산출"/>
      <sheetName val="수량산출서"/>
      <sheetName val="금액"/>
      <sheetName val="노무"/>
      <sheetName val="기계경비산출기준"/>
      <sheetName val="관접합및부설"/>
      <sheetName val="단가"/>
      <sheetName val="b_balju_cho"/>
      <sheetName val="가설공사비"/>
      <sheetName val="도로구조공사비"/>
      <sheetName val="도로토공공사비"/>
      <sheetName val="여수토공사비"/>
      <sheetName val="토공"/>
      <sheetName val="조건"/>
      <sheetName val="2003상반기노임기준"/>
      <sheetName val="계산서(곡선부)"/>
      <sheetName val="포장재료집계표"/>
      <sheetName val="전차선로 물량표"/>
      <sheetName val="#REF"/>
      <sheetName val="자재"/>
      <sheetName val="공통(20-91)"/>
      <sheetName val="장비집계"/>
      <sheetName val="자재단가조사표-수목"/>
      <sheetName val="기본단가표"/>
      <sheetName val="중기조종사 단위단가"/>
      <sheetName val="1차증가원가계산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BOJUNGGM"/>
      <sheetName val="연습"/>
      <sheetName val="실행(표지,갑,을)"/>
      <sheetName val="nys"/>
      <sheetName val="기준액"/>
      <sheetName val="기초단가"/>
      <sheetName val="변경내역"/>
      <sheetName val="토공총괄표"/>
      <sheetName val="공사요율산출표"/>
      <sheetName val="수목표준대가"/>
      <sheetName val="공사개요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값"/>
      <sheetName val="일위목록"/>
      <sheetName val="가시설"/>
      <sheetName val="자료"/>
      <sheetName val="시설물일위"/>
      <sheetName val="가설공사"/>
      <sheetName val="단가결정"/>
      <sheetName val="내역아"/>
      <sheetName val="울타리"/>
      <sheetName val="BID"/>
      <sheetName val="기준비용"/>
      <sheetName val="공사설명서"/>
      <sheetName val="FB25JN"/>
      <sheetName val="6호기"/>
      <sheetName val="카렌스센터계량기설치공사"/>
      <sheetName val="결재판"/>
      <sheetName val="16-1"/>
      <sheetName val="설계서(본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데리네이타현황"/>
      <sheetName val="2000.11월설계내역"/>
      <sheetName val="공구원가계산"/>
      <sheetName val="도급기성"/>
      <sheetName val="제잡비계산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-치수표(곡선부)"/>
      <sheetName val="기타 정보통신공사"/>
      <sheetName val="단위단가"/>
      <sheetName val="건축-물가변동"/>
      <sheetName val="A-4"/>
      <sheetName val="부대내역"/>
      <sheetName val="기초입력 DATA"/>
      <sheetName val="판매시설"/>
      <sheetName val="버스운행안내"/>
      <sheetName val="근태계획서"/>
      <sheetName val="예방접종계획"/>
      <sheetName val="세부내역"/>
      <sheetName val="11-2.아파트내역"/>
      <sheetName val="설계예산서"/>
      <sheetName val="일위산출"/>
      <sheetName val="배수장토목공사비"/>
      <sheetName val="수목단가"/>
      <sheetName val="시설수량표"/>
      <sheetName val="식재수량표"/>
      <sheetName val="자재단가"/>
      <sheetName val="콘크스"/>
      <sheetName val="전익자재"/>
      <sheetName val="자판실행"/>
      <sheetName val="증감내역서"/>
      <sheetName val="경영"/>
      <sheetName val="98년"/>
      <sheetName val="실적"/>
      <sheetName val="참조 (2)"/>
      <sheetName val="실행대비"/>
      <sheetName val="소비자가"/>
      <sheetName val="LP-S"/>
      <sheetName val="표_재료"/>
      <sheetName val="삭제금지단가"/>
      <sheetName val="용역비내역-진짜"/>
      <sheetName val="코드"/>
      <sheetName val="산출기초"/>
      <sheetName val="식재"/>
      <sheetName val="시설물"/>
      <sheetName val="식재출력용"/>
      <sheetName val="유지관리"/>
      <sheetName val="입찰견적보고서"/>
      <sheetName val="원가계산"/>
      <sheetName val="원가계산 (2)"/>
      <sheetName val="건축"/>
      <sheetName val="2호맨홀공제수량"/>
      <sheetName val="지급자재"/>
      <sheetName val="Sheet1 (2)"/>
      <sheetName val="가설건물"/>
      <sheetName val="신청서"/>
      <sheetName val="직재"/>
      <sheetName val="재집"/>
      <sheetName val="갈현동"/>
      <sheetName val="노임이"/>
      <sheetName val="Recovered_Sheet1"/>
      <sheetName val="수량계표"/>
      <sheetName val="WORK"/>
      <sheetName val="금액내역서"/>
      <sheetName val="단가산출서"/>
      <sheetName val="전체"/>
      <sheetName val="대비표"/>
      <sheetName val="적용공정"/>
      <sheetName val="제경비적용기준"/>
      <sheetName val="공사자료입력"/>
      <sheetName val="설명"/>
      <sheetName val="년도별노임표"/>
      <sheetName val="중기목록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인건비"/>
      <sheetName val="전등설비"/>
      <sheetName val="경비"/>
      <sheetName val="1공구원가계산"/>
      <sheetName val="1공구원가계산서"/>
      <sheetName val="골조시행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입력"/>
      <sheetName val="안내"/>
      <sheetName val="DATA"/>
      <sheetName val="구조물5월기성내역"/>
      <sheetName val="노임,재료비"/>
      <sheetName val="총괄"/>
      <sheetName val="기계경비"/>
      <sheetName val="iec"/>
      <sheetName val="ks"/>
      <sheetName val="선로정수"/>
      <sheetName val="9811"/>
      <sheetName val="중기사용료산출근거"/>
      <sheetName val="단가산출2"/>
      <sheetName val="단가 및 재료비"/>
      <sheetName val="터파기및재료"/>
      <sheetName val="전기"/>
      <sheetName val="시멘트"/>
      <sheetName val="1안"/>
      <sheetName val="건축내역서"/>
      <sheetName val="입찰"/>
      <sheetName val="현경"/>
      <sheetName val="입력란"/>
      <sheetName val="97노임단가"/>
      <sheetName val="각사별공사비분개 "/>
      <sheetName val="평당공사비산정"/>
      <sheetName val="결재갑지"/>
      <sheetName val="설명서 "/>
      <sheetName val="토목"/>
      <sheetName val="이름표지정"/>
      <sheetName val="48일위(기존)"/>
      <sheetName val="재료값"/>
      <sheetName val="참조(2)"/>
      <sheetName val="참조"/>
      <sheetName val="경비_원본"/>
      <sheetName val="기초코드"/>
      <sheetName val=" 상부공통집계(총괄)"/>
      <sheetName val="Sheet5"/>
      <sheetName val="2공구하도급내역서"/>
      <sheetName val="해외(원화)"/>
      <sheetName val="부대tu"/>
      <sheetName val="팔당터널(1공구)"/>
      <sheetName val="예산내역서"/>
      <sheetName val="총계"/>
      <sheetName val="106C0300"/>
      <sheetName val="CC16-내역서"/>
      <sheetName val="INDEX  LIST"/>
      <sheetName val="CON'C"/>
      <sheetName val="표지 (2)"/>
      <sheetName val="조명시설"/>
      <sheetName val="빙장비사양"/>
      <sheetName val="장비사양"/>
      <sheetName val="자재단가2007.10"/>
      <sheetName val="자재단가2008.4"/>
      <sheetName val="타공종이기"/>
      <sheetName val="3.바닥판  "/>
      <sheetName val="포장수량단위"/>
      <sheetName val="정부노임단가"/>
      <sheetName val="코드표"/>
      <sheetName val="말고개터널조명전압강하"/>
      <sheetName val="제경비율"/>
      <sheetName val="L_RPTB02_01"/>
      <sheetName val="플랜트 설치"/>
      <sheetName val="소요자재"/>
      <sheetName val="노무산출서"/>
      <sheetName val="총괄표"/>
      <sheetName val="설계예산"/>
      <sheetName val="토목검측서"/>
      <sheetName val="가감수량"/>
      <sheetName val="맨홀수량산출"/>
      <sheetName val="기초1"/>
      <sheetName val="토목내역서"/>
      <sheetName val="★도급내역(2공구)"/>
      <sheetName val="밸브설치"/>
      <sheetName val="아파트 내역"/>
      <sheetName val="설계총괄표"/>
      <sheetName val="공통가설"/>
      <sheetName val="CTEMCOST"/>
      <sheetName val="물가대비표"/>
      <sheetName val="6-1. 관개량조서"/>
      <sheetName val="토목(대안)"/>
      <sheetName val="기계경비(시간당)"/>
      <sheetName val="램머"/>
      <sheetName val="도급"/>
      <sheetName val="을-ATYPE"/>
      <sheetName val="00노임기준"/>
      <sheetName val="내역(APT)"/>
      <sheetName val="세금자료"/>
      <sheetName val="JOIN(2span)"/>
      <sheetName val="바닥판"/>
      <sheetName val="주빔의 설계"/>
      <sheetName val="철근량산정및사용성검토"/>
      <sheetName val="입력DATA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고유코드_설계"/>
      <sheetName val="목차"/>
      <sheetName val="우수받이"/>
      <sheetName val="노임단가표"/>
      <sheetName val="화성태안9공구내역(실행)"/>
      <sheetName val="적용기준"/>
      <sheetName val="인건비 "/>
      <sheetName val="설계내역서"/>
      <sheetName val="01"/>
      <sheetName val="장비경비"/>
      <sheetName val="산출(부하간선)"/>
      <sheetName val="평가데이터"/>
      <sheetName val="연결임시"/>
      <sheetName val="인제내역"/>
      <sheetName val="화장실"/>
      <sheetName val="표  지"/>
      <sheetName val="케이블트레이"/>
      <sheetName val="2000년1차"/>
      <sheetName val="2000전체분"/>
      <sheetName val="Sheet15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FOB발"/>
      <sheetName val="매채조회"/>
      <sheetName val="말뚝지지력산정"/>
      <sheetName val="실행,원가 최종예상"/>
      <sheetName val="토공수량"/>
      <sheetName val="30집계표"/>
      <sheetName val="아파트"/>
      <sheetName val="시중노임단가"/>
      <sheetName val="21301동"/>
      <sheetName val="전기공사"/>
      <sheetName val="지질조사"/>
      <sheetName val="설계내역"/>
      <sheetName val="산출근거(복구)"/>
      <sheetName val="단가표"/>
      <sheetName val="건설기계"/>
      <sheetName val="사급자재"/>
      <sheetName val="설계명세서"/>
      <sheetName val="날개벽"/>
      <sheetName val="암거단위"/>
      <sheetName val="횡 연장"/>
      <sheetName val="산출내역서집계표"/>
      <sheetName val="공사비증감"/>
      <sheetName val="심사물량"/>
      <sheetName val="심사계산"/>
      <sheetName val="일위"/>
      <sheetName val="배수장공사비명세서"/>
      <sheetName val="내역서1999.8최종"/>
      <sheetName val="적점"/>
      <sheetName val="LOOKUP"/>
      <sheetName val="토목주소"/>
      <sheetName val="프랜트면허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내역갑지"/>
      <sheetName val="참고사항"/>
      <sheetName val="근로자자료입력"/>
      <sheetName val="공정표"/>
      <sheetName val="Tool"/>
      <sheetName val="그림"/>
      <sheetName val="월별수입"/>
      <sheetName val="화설내"/>
      <sheetName val="재정비직인"/>
      <sheetName val="패널"/>
      <sheetName val="원가data"/>
      <sheetName val="구조물공"/>
      <sheetName val="부대공"/>
      <sheetName val="배수공"/>
      <sheetName val="포장공"/>
      <sheetName val="수목_바_주목_"/>
      <sheetName val="시공"/>
      <sheetName val="G.R300경비"/>
      <sheetName val="AL공사(원)"/>
      <sheetName val="투자비"/>
      <sheetName val="조성원가DATA"/>
      <sheetName val="사업비"/>
      <sheetName val="본사공가현황"/>
      <sheetName val="1-4-2.관(약)"/>
      <sheetName val="pier(각형)"/>
      <sheetName val="기구조직"/>
      <sheetName val="상부공철근집계(ABC)"/>
      <sheetName val="원가계산하도"/>
      <sheetName val="자재 집계표"/>
      <sheetName val="H-PILE수량집계"/>
      <sheetName val="세부내역서"/>
      <sheetName val="재료"/>
      <sheetName val="1단계"/>
      <sheetName val="견적율"/>
      <sheetName val="COST"/>
      <sheetName val="약품설비"/>
      <sheetName val="예가표"/>
      <sheetName val="에너지동"/>
      <sheetName val="조내역"/>
      <sheetName val="램프"/>
      <sheetName val="정화조방수미장"/>
      <sheetName val="1-최종안"/>
      <sheetName val="사업분석-분양가결정"/>
      <sheetName val="계정code"/>
      <sheetName val="EARTH"/>
      <sheetName val="중기집계"/>
      <sheetName val="현장관리비"/>
      <sheetName val="입찰안"/>
      <sheetName val="가로등"/>
      <sheetName val="단가목록"/>
      <sheetName val="자재목록"/>
      <sheetName val="노임목록"/>
      <sheetName val="총괄내역서(설계)"/>
      <sheetName val="안양동교 1안"/>
      <sheetName val="BSD (2)"/>
      <sheetName val="DATA1"/>
      <sheetName val="CABLE SIZE-1"/>
      <sheetName val="협력업체"/>
      <sheetName val="철콘"/>
      <sheetName val="구체"/>
      <sheetName val="좌측날개벽"/>
      <sheetName val="우측날개벽"/>
      <sheetName val="설계변경내역 98"/>
      <sheetName val="계장 품셈표"/>
      <sheetName val="상호참고자료"/>
      <sheetName val="발주처자료입력"/>
      <sheetName val="회사기본자료"/>
      <sheetName val="하자보증자료"/>
      <sheetName val="기술자관련자료"/>
      <sheetName val="시점교대"/>
      <sheetName val="공내역"/>
      <sheetName val="건설산출"/>
      <sheetName val="실행간접비용"/>
      <sheetName val="원가계산서구조조정"/>
      <sheetName val="98수문일위"/>
      <sheetName val="ABUT수량-A1"/>
      <sheetName val="99노임기준"/>
      <sheetName val="매립"/>
      <sheetName val="단가(자재)"/>
      <sheetName val="단가(노임)"/>
      <sheetName val="기초목록"/>
      <sheetName val="단가일람"/>
      <sheetName val="자재일람"/>
      <sheetName val="조경일람"/>
      <sheetName val="2.고용보험료산출근거"/>
      <sheetName val="개별직종노임단가(2005.1)"/>
      <sheetName val="계측제어설비"/>
      <sheetName val="수정"/>
      <sheetName val="직원관련자료"/>
      <sheetName val="개요"/>
      <sheetName val="인원"/>
      <sheetName val="배수내역"/>
      <sheetName val="일위집계(기존)"/>
      <sheetName val="DANGA"/>
      <sheetName val="7월11일"/>
      <sheetName val="00상노임"/>
      <sheetName val="TABLE DB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상반기손익차2총괄"/>
      <sheetName val="8설7발"/>
      <sheetName val="부표총괄"/>
      <sheetName val="9509"/>
      <sheetName val="여과지동"/>
      <sheetName val="주공 갑지"/>
      <sheetName val="총괄변경내역서"/>
      <sheetName val="장비투입계획"/>
      <sheetName val="직원투입계획"/>
      <sheetName val="해평견적"/>
      <sheetName val="공사진행"/>
      <sheetName val="날개벽(시점좌측)"/>
      <sheetName val="골조물량"/>
      <sheetName val="직접경비호표"/>
      <sheetName val="지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설계내역서"/>
      <sheetName val="현장경비"/>
      <sheetName val="원가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(추정)"/>
      <sheetName val="현장경상비"/>
      <sheetName val="샤워실위생"/>
      <sheetName val="일위대가표"/>
      <sheetName val="데이타"/>
      <sheetName val="식재인부"/>
      <sheetName val="노임이"/>
      <sheetName val="현장관리비"/>
      <sheetName val="DATE"/>
      <sheetName val="중기사용료"/>
      <sheetName val="시멘트"/>
      <sheetName val="실행예산-변경분"/>
      <sheetName val="견적의뢰"/>
      <sheetName val="일위대가"/>
      <sheetName val="작성"/>
      <sheetName val="집계표"/>
      <sheetName val="동원인원"/>
      <sheetName val="Total"/>
      <sheetName val="입찰견적보고서"/>
      <sheetName val="판매시설"/>
      <sheetName val="금액"/>
      <sheetName val="요율"/>
      <sheetName val="평가데이터"/>
      <sheetName val="#REF"/>
      <sheetName val="수량집계"/>
      <sheetName val="협력업체"/>
      <sheetName val="노임단가"/>
      <sheetName val="예가표"/>
      <sheetName val="건축직영"/>
      <sheetName val="계DATA"/>
      <sheetName val="실DATA "/>
      <sheetName val="내역서(1)"/>
      <sheetName val="산업"/>
      <sheetName val="음료실행"/>
      <sheetName val="지수980731이후"/>
      <sheetName val="내역표지"/>
      <sheetName val="설계서(7)"/>
      <sheetName val="프랜트면허"/>
      <sheetName val="토목주소"/>
      <sheetName val="소비자가"/>
      <sheetName val=" 갑  지 "/>
      <sheetName val="조내역"/>
      <sheetName val="조직도"/>
      <sheetName val="공정표"/>
      <sheetName val="개요"/>
      <sheetName val="현장관리"/>
      <sheetName val="총괄"/>
      <sheetName val="코스모공장 (어음)"/>
      <sheetName val="공구"/>
      <sheetName val="총괄내역서"/>
      <sheetName val="조건"/>
      <sheetName val="실행"/>
      <sheetName val="인제내역"/>
      <sheetName val="건축내역서"/>
      <sheetName val="실DATA_"/>
      <sheetName val="을"/>
      <sheetName val="갑지"/>
      <sheetName val="공문"/>
      <sheetName val="A 견적"/>
      <sheetName val="GAEYO"/>
      <sheetName val="주식"/>
      <sheetName val="참조"/>
      <sheetName val="경산"/>
      <sheetName val="실행철강하도"/>
      <sheetName val="내역서"/>
      <sheetName val="원가계산서(거목)"/>
      <sheetName val="원가계산서(다숲)"/>
      <sheetName val="원가계산서(법정외주)"/>
      <sheetName val="실행(ALT1)"/>
      <sheetName val="내역서2안"/>
      <sheetName val="환경기계공정표 (3)"/>
      <sheetName val="수량산출"/>
      <sheetName val="공사개요"/>
      <sheetName val="FAB별"/>
      <sheetName val="내역"/>
      <sheetName val="값"/>
      <sheetName val="건축공사실행"/>
      <sheetName val="계약내역(2)"/>
      <sheetName val="일위대가목록"/>
      <sheetName val="시중노임단가"/>
      <sheetName val="변수값"/>
      <sheetName val="중기상차"/>
      <sheetName val="AS복구"/>
      <sheetName val="중기터파기"/>
      <sheetName val="시설물일위"/>
      <sheetName val="가설공사"/>
      <sheetName val="단가결정"/>
      <sheetName val="내역아"/>
      <sheetName val="울타리"/>
      <sheetName val="Sheet1"/>
      <sheetName val="연돌일위집계"/>
      <sheetName val="조명시설"/>
      <sheetName val="인사자료총집계"/>
      <sheetName val="기초단가"/>
      <sheetName val="목차"/>
      <sheetName val="Sheet5"/>
      <sheetName val="사급자재"/>
      <sheetName val="_갑__지_"/>
      <sheetName val="COVER"/>
      <sheetName val="아파트"/>
      <sheetName val="관접합및부설"/>
      <sheetName val="단가"/>
      <sheetName val="재료"/>
      <sheetName val="설계명세서"/>
      <sheetName val="납부서"/>
      <sheetName val="SPEC"/>
      <sheetName val="원가계산서"/>
      <sheetName val="SAM"/>
      <sheetName val="금액내역서"/>
      <sheetName val="투찰내역서"/>
      <sheetName val="원가계산"/>
      <sheetName val="전등설비"/>
      <sheetName val="Y-WORK"/>
      <sheetName val="기계경비(시간당)"/>
      <sheetName val="램머"/>
      <sheetName val="01"/>
      <sheetName val="견적"/>
      <sheetName val="수량-양식"/>
      <sheetName val="개산공사비"/>
      <sheetName val="실행대비"/>
      <sheetName val="견적조건"/>
      <sheetName val="증감내역서"/>
      <sheetName val="입찰안"/>
      <sheetName val="원가data"/>
      <sheetName val="단가 (2)"/>
      <sheetName val="단중표"/>
      <sheetName val="CTEMCOST"/>
      <sheetName val="기안"/>
      <sheetName val="카펫타일"/>
      <sheetName val="본실행경비"/>
      <sheetName val="입력데이타"/>
      <sheetName val="물가대비표"/>
      <sheetName val="5사남"/>
      <sheetName val="원가계산하도"/>
      <sheetName val="6호기"/>
      <sheetName val="건축"/>
      <sheetName val="6PILE  (돌출)"/>
      <sheetName val="구성비"/>
      <sheetName val="Sheet1 (2)"/>
      <sheetName val="총 원가계산"/>
      <sheetName val="화전내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inter"/>
      <sheetName val="TEST1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 견적서"/>
      <sheetName val="자재단가"/>
      <sheetName val="장비경비"/>
      <sheetName val="Option"/>
      <sheetName val="건축집계표"/>
      <sheetName val="계산서(곡선부)"/>
      <sheetName val="포장재료집계표"/>
      <sheetName val="날개벽(시점좌측)"/>
      <sheetName val="자단"/>
      <sheetName val="Sheet2"/>
      <sheetName val="예산서"/>
      <sheetName val="COST"/>
      <sheetName val="수리결과"/>
      <sheetName val="TYPE-A"/>
      <sheetName val="배명(단가)"/>
      <sheetName val="0"/>
      <sheetName val="PAINT"/>
      <sheetName val="실행_ALT1_"/>
      <sheetName val="플랜트 설치"/>
      <sheetName val="FORM-0"/>
      <sheetName val="견적갑지"/>
      <sheetName val="물량내역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인건비 "/>
      <sheetName val="차수"/>
      <sheetName val="직접경비"/>
      <sheetName val="직접인건비"/>
      <sheetName val="토목공사"/>
      <sheetName val="CONCRETE"/>
      <sheetName val="설계서"/>
      <sheetName val="업무분장"/>
      <sheetName val="BSD (2)"/>
      <sheetName val="건축내역"/>
      <sheetName val="수목단가"/>
      <sheetName val="시설수량표"/>
      <sheetName val="청천내"/>
      <sheetName val="배관배선내역"/>
      <sheetName val="소요자재"/>
      <sheetName val="참조M"/>
      <sheetName val="예정공정표"/>
      <sheetName val="초기화면"/>
      <sheetName val="관급자재"/>
      <sheetName val="결재판"/>
      <sheetName val="pier(각형)"/>
      <sheetName val="경비"/>
      <sheetName val="CON'C"/>
      <sheetName val="토공연장"/>
      <sheetName val="자재"/>
      <sheetName val="공사_산출"/>
      <sheetName val="철거산출근거"/>
      <sheetName val="FOB발"/>
      <sheetName val="중기조종사 단위단가"/>
      <sheetName val="말뚝지지력산정"/>
      <sheetName val="설비공사"/>
      <sheetName val="한강운반비"/>
      <sheetName val="설계서(본관)"/>
      <sheetName val="2000년1차"/>
      <sheetName val="건축실행"/>
      <sheetName val="설명서 "/>
      <sheetName val="토목"/>
      <sheetName val="역T형교대(말뚝기초)"/>
      <sheetName val="용수량(생활용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판매시설"/>
      <sheetName val="설계내역서"/>
      <sheetName val="데이타"/>
      <sheetName val="청천내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기계경비(시간당)"/>
      <sheetName val="램머"/>
      <sheetName val="공통비(전체)"/>
      <sheetName val="구천"/>
      <sheetName val="일위대가"/>
      <sheetName val="직재"/>
      <sheetName val="설계내역서"/>
      <sheetName val="내역서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기계경비(시간당)"/>
      <sheetName val="램머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(756)"/>
      <sheetName val="내역서(756)"/>
      <sheetName val="견적서 (2)"/>
      <sheetName val="Module1"/>
      <sheetName val="코스모공장 (어음)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가시설,항타"/>
      <sheetName val="내역서(교량)전체"/>
      <sheetName val="내역서(교량)전체 (2)"/>
      <sheetName val="내역서(교량)전체 (3)"/>
      <sheetName val="내역서(교량)구조물"/>
      <sheetName val="내역서(교량)전체 (4)"/>
      <sheetName val="설계명세서"/>
      <sheetName val="코스모공장 (어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원가(철탑)"/>
      <sheetName val="철탑1999"/>
      <sheetName val="철탑2000"/>
      <sheetName val="철탑2001"/>
      <sheetName val="철탑2002"/>
      <sheetName val="철탑2003"/>
      <sheetName val="철탑2004"/>
      <sheetName val="철탑2005"/>
      <sheetName val="Sheet1"/>
      <sheetName val="Sheet2"/>
      <sheetName val="Sheet3"/>
      <sheetName val="내역서(교량)전체"/>
      <sheetName val="__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예산서"/>
      <sheetName val="NYS"/>
      <sheetName val="PUMT"/>
      <sheetName val="BU"/>
      <sheetName val="PUM"/>
      <sheetName val="기계경비"/>
      <sheetName val="노임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실행내역서 "/>
      <sheetName val="내역서(교량)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9509"/>
      <sheetName val="단가조사"/>
      <sheetName val="NYS"/>
      <sheetName val="실행내역서 "/>
      <sheetName val="여과지동"/>
      <sheetName val="기초자료"/>
      <sheetName val="단가조정"/>
      <sheetName val="48일위(기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  <sheetName val="NYS"/>
      <sheetName val="단위중량"/>
      <sheetName val="진해석동"/>
      <sheetName val="중기조종사 단위단가"/>
      <sheetName val="토공"/>
      <sheetName val="내역서01"/>
      <sheetName val="공종"/>
      <sheetName val="소일위대가코드표"/>
      <sheetName val="우배수"/>
      <sheetName val="주공일_x0004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부표총괄"/>
      <sheetName val="설계0"/>
      <sheetName val="변경대비"/>
      <sheetName val="공사예산"/>
      <sheetName val="설계내역서"/>
      <sheetName val="품셈총괄"/>
      <sheetName val="품셈(1-29)"/>
      <sheetName val="품셈(30-64)"/>
      <sheetName val="9509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부표총괄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갑지"/>
      <sheetName val="집계표"/>
      <sheetName val="부표총괄"/>
      <sheetName val="원가계산서 "/>
      <sheetName val="고용보험료"/>
      <sheetName val="예산내역서"/>
      <sheetName val="9509"/>
      <sheetName val="이름정의"/>
      <sheetName val="대로근거"/>
      <sheetName val="중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건축공사실행"/>
      <sheetName val="9811"/>
      <sheetName val="집계표"/>
      <sheetName val="#REF"/>
      <sheetName val="Sheet1"/>
      <sheetName val="대학"/>
      <sheetName val="납부서"/>
      <sheetName val="원가계산서(남측)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표지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1.2내역서 (2)"/>
      <sheetName val="노임단가"/>
      <sheetName val="단가조서"/>
      <sheetName val="일위대가서"/>
      <sheetName val="원가계산서"/>
      <sheetName val="내역서 (2)"/>
      <sheetName val="기기품셈산출"/>
      <sheetName val="일위대가표"/>
      <sheetName val="원가계산결과"/>
      <sheetName val="재료비"/>
      <sheetName val="직재집계"/>
      <sheetName val="내역서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기산(체육관)"/>
      <sheetName val="내역(체육관)"/>
      <sheetName val="갑지"/>
      <sheetName val="대직접"/>
      <sheetName val="일위대가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수원사회복지소강당기계산출"/>
      <sheetName val="대공연장 산출"/>
      <sheetName val="체육관 기계"/>
      <sheetName val="근명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#REF"/>
      <sheetName val="중총괄표"/>
      <sheetName val="무대기계"/>
      <sheetName val="무대조명"/>
      <sheetName val="배관배선"/>
      <sheetName val="조명내역2"/>
      <sheetName val="산출2"/>
      <sheetName val="단가표"/>
      <sheetName val="멀티내역"/>
      <sheetName val="000000"/>
      <sheetName val="관급총괄표(무대장치)"/>
      <sheetName val="설계(갑지)"/>
      <sheetName val="공사원가"/>
      <sheetName val="집계표"/>
      <sheetName val="공연장내역서"/>
      <sheetName val="공연장수량산출"/>
      <sheetName val="대강당배관배선"/>
      <sheetName val="견적대비표"/>
      <sheetName val="단가대비표(2005.3)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설 계 내 역 서"/>
      <sheetName val="수수료"/>
      <sheetName val="한전"/>
      <sheetName val="간지"/>
      <sheetName val="원가"/>
      <sheetName val="견적을지"/>
      <sheetName val="관급"/>
      <sheetName val="일대"/>
      <sheetName val="단가"/>
      <sheetName val="Sheet"/>
      <sheetName val="부하"/>
      <sheetName val="간선"/>
      <sheetName val="변압기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간지1"/>
      <sheetName val="조명율표"/>
      <sheetName val="전동기"/>
      <sheetName val="CABLE"/>
      <sheetName val="전선"/>
      <sheetName val="전선관"/>
      <sheetName val="기계경비"/>
      <sheetName val="기초"/>
      <sheetName val="소방설치계획표 앞면 -1"/>
      <sheetName val="소방설치계획표 -2"/>
      <sheetName val="각동총합계"/>
      <sheetName val="Module1"/>
      <sheetName val="우면산터널"/>
      <sheetName val="자재단가-추가제외"/>
      <sheetName val="노무단가(할증제외)"/>
      <sheetName val="노무단가(15%할증)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가로등부표"/>
      <sheetName val="소래터널일산방향"/>
      <sheetName val="소래터널판교방향"/>
      <sheetName val="수량"/>
      <sheetName val="인공"/>
      <sheetName val=" 가설"/>
      <sheetName val="1. 동력"/>
      <sheetName val="2. 조명"/>
      <sheetName val="3. 접지"/>
      <sheetName val="TITLE"/>
      <sheetName val="조도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총괄내역서"/>
      <sheetName val="세부내역서"/>
      <sheetName val="자재단가비교"/>
      <sheetName val="일위산출-호표"/>
      <sheetName val="노임단가표"/>
      <sheetName val="Book3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9811"/>
      <sheetName val="현장관리비"/>
      <sheetName val="Sheet1 (2)"/>
      <sheetName val="트럭탑재형 크레인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계약서"/>
      <sheetName val="건축내역"/>
      <sheetName val="회로별수량표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CUSTOMER"/>
      <sheetName val="내역서(토목)"/>
      <sheetName val="내역서 (전기)"/>
      <sheetName val="단가조사서"/>
      <sheetName val=" 일위대가"/>
      <sheetName val="산출근거"/>
      <sheetName val="전기산출집계"/>
      <sheetName val="토목산출집계"/>
      <sheetName val="조도계산"/>
      <sheetName val="등가거리계산"/>
      <sheetName val="전압강하계산"/>
      <sheetName val="산출금액내역"/>
      <sheetName val="세부내역"/>
      <sheetName val="기계경비(시간당)"/>
      <sheetName val="램머"/>
      <sheetName val="물품제조"/>
      <sheetName val="직접경비(동명)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효성CB 1P기초"/>
      <sheetName val="LP-1 PNL"/>
      <sheetName val="비교표 1 (2)"/>
      <sheetName val="sort"/>
      <sheetName val="SORT(참고)"/>
      <sheetName val="5-4.수전비용(총괄)"/>
      <sheetName val="Chart1"/>
      <sheetName val="4.설치원가계산서"/>
      <sheetName val="내역서(중부선)"/>
      <sheetName val="내역서(호남지선)"/>
      <sheetName val="단위일위"/>
      <sheetName val="목차"/>
      <sheetName val="공사설명서"/>
      <sheetName val="예정공정"/>
      <sheetName val="공사비총괄표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자재단가표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노임근거"/>
      <sheetName val="일대목차"/>
      <sheetName val="단위1"/>
      <sheetName val="단위(가)"/>
      <sheetName val="단위3"/>
      <sheetName val="산출집계"/>
      <sheetName val="기본산출서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일위노임"/>
      <sheetName val="요청"/>
      <sheetName val="단위"/>
      <sheetName val="단위물량"/>
      <sheetName val="전압"/>
      <sheetName val="원가 (2)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간지 (2)"/>
      <sheetName val="전기집계표 (2)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설비집계표"/>
      <sheetName val="설비내역"/>
      <sheetName val="매몰부위검측결과 (2)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옵션"/>
      <sheetName val="사용설명"/>
      <sheetName val="간지-1"/>
      <sheetName val="단위4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4.교통분석검지기(추가)"/>
      <sheetName val="자재비내역서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토공집계"/>
      <sheetName val="표지_소방(전기)"/>
      <sheetName val="현운재"/>
      <sheetName val="창조관"/>
      <sheetName val="청송관"/>
      <sheetName val="스포츠센타"/>
      <sheetName val="학생회관"/>
      <sheetName val="외벽보수공사"/>
      <sheetName val="1.각동별작업내용총괄표"/>
      <sheetName val="동별민원접수현황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LED"/>
      <sheetName val="표지판단위수량"/>
      <sheetName val="창문틀 주위 모르터 충진"/>
      <sheetName val="을"/>
      <sheetName val="예산세부분류"/>
      <sheetName val="부전지"/>
      <sheetName val="노무비대비"/>
      <sheetName val="도급대예산대비"/>
      <sheetName val="공종별금액분석"/>
      <sheetName val="공종집계"/>
      <sheetName val="예산내역(부대입찰)"/>
      <sheetName val="ERP"/>
      <sheetName val="틀린내역 (공무)"/>
      <sheetName val="주차대수산정"/>
      <sheetName val="단위세대면적표"/>
      <sheetName val="면적개요"/>
      <sheetName val="콘크리트 진동기 사용료(전기식)"/>
      <sheetName val="검수고1-1층"/>
      <sheetName val="견적집계"/>
      <sheetName val="소방내역서"/>
      <sheetName val="7층 용기실"/>
      <sheetName val="7층"/>
      <sheetName val="2층"/>
      <sheetName val="지하5층 용기실"/>
      <sheetName val="지하5층"/>
      <sheetName val="지하6층"/>
      <sheetName val="인건비 설비7층"/>
      <sheetName val="인건비 전기(7층)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(전체분석)"/>
      <sheetName val="1차"/>
      <sheetName val="자재투입계획"/>
      <sheetName val="인원투입계획서"/>
      <sheetName val="SUM"/>
      <sheetName val="시설"/>
      <sheetName val="보전 (rev2)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전장품(관리용)"/>
      <sheetName val="증감대비"/>
      <sheetName val="단가표 (2)"/>
      <sheetName val="단가표 (3)"/>
      <sheetName val="수변전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내역"/>
      <sheetName val="소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롯데쇼핑(포항점)"/>
      <sheetName val="COST"/>
      <sheetName val="교통대책내역"/>
      <sheetName val="내역"/>
      <sheetName val="현장관리비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견적서"/>
      <sheetName val="코드표"/>
      <sheetName val="노무비"/>
      <sheetName val="냉천부속동"/>
      <sheetName val="수목데이타 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실행대비"/>
      <sheetName val="공조기"/>
      <sheetName val="내역"/>
      <sheetName val="단가표"/>
      <sheetName val="BID"/>
      <sheetName val="개소별수량산출"/>
      <sheetName val="96노임기준"/>
      <sheetName val="일위대가"/>
      <sheetName val="SORCE1"/>
      <sheetName val="진주방향"/>
      <sheetName val="마산방향"/>
      <sheetName val="마산방향철근집계"/>
      <sheetName val="현장관리비"/>
      <sheetName val="철탑"/>
      <sheetName val="제철"/>
      <sheetName val="경산"/>
      <sheetName val="토공사"/>
      <sheetName val="1.내역(청.하역장전등)"/>
      <sheetName val="참조자료"/>
      <sheetName val="노임이"/>
      <sheetName val="A"/>
      <sheetName val="중기사용료산출근거"/>
      <sheetName val="단가 및 재료비"/>
      <sheetName val="토공A"/>
      <sheetName val="토사(PE)"/>
      <sheetName val="9811"/>
      <sheetName val="종배수관면벽신"/>
      <sheetName val="적용단위길이"/>
      <sheetName val="수량산출"/>
      <sheetName val="저수호안내역(변경예정)"/>
      <sheetName val="하수급견적대비"/>
      <sheetName val="남대문빌딩"/>
      <sheetName val="6공구(당초)"/>
      <sheetName val="자재단가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계약변경내역서(표지)"/>
      <sheetName val="변경내역서(표지)"/>
      <sheetName val="갑지 (2)"/>
      <sheetName val="집계표(차량기지"/>
      <sheetName val="내역서"/>
      <sheetName val="산출서"/>
      <sheetName val="자재비단가산출서"/>
      <sheetName val="노무비단가산출서"/>
      <sheetName val="견적서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표지(시방서)"/>
      <sheetName val="표지"/>
      <sheetName val="설계설명서"/>
      <sheetName val="예정공정표"/>
      <sheetName val="설계예산서"/>
      <sheetName val="원가계산서"/>
      <sheetName val="원가계산제비율"/>
      <sheetName val="총괄내역서"/>
      <sheetName val="내역서"/>
      <sheetName val="일위목록"/>
      <sheetName val="일위대가"/>
      <sheetName val="식재수량표"/>
      <sheetName val="시설수량표"/>
      <sheetName val="골재총괄집계표"/>
      <sheetName val="시설중량산출서"/>
      <sheetName val="주요자재중량집계표"/>
      <sheetName val="시멘모래"/>
      <sheetName val="관급자재집계표"/>
      <sheetName val="수량산출서"/>
      <sheetName val="지주및유기질비료기준"/>
      <sheetName val="건설기계경비산출표"/>
      <sheetName val="수목중량"/>
      <sheetName val="단가산출목록"/>
      <sheetName val="단가산출서"/>
      <sheetName val="건설기계사용기준"/>
      <sheetName val="건설기계사용료목록"/>
      <sheetName val="건설기계사용료"/>
      <sheetName val="단가조사서"/>
      <sheetName val="단가견적서1"/>
      <sheetName val="노임단가표"/>
      <sheetName val="인력상하차비"/>
      <sheetName val="기계상하차비"/>
      <sheetName val="운반량및운반비"/>
      <sheetName val="관목운반비산출"/>
      <sheetName val="교목운반비산출"/>
      <sheetName val="수목운반량"/>
      <sheetName val="이식품적용"/>
      <sheetName val="자재소요량"/>
      <sheetName val="수간보호자재"/>
      <sheetName val="새끼량"/>
      <sheetName val="가마니량"/>
      <sheetName val="철선량"/>
      <sheetName val="비계목"/>
      <sheetName val="고무줄량"/>
      <sheetName val="이식수목상하차비"/>
      <sheetName val="노임단가"/>
      <sheetName val="내역서(교량)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경산"/>
      <sheetName val="기계경비(시간당)"/>
      <sheetName val="램머"/>
      <sheetName val="전기일위대가"/>
      <sheetName val="노임"/>
      <sheetName val="노임단가"/>
      <sheetName val="일위목록"/>
      <sheetName val="요율"/>
      <sheetName val="ILLU"/>
      <sheetName val="TEL"/>
      <sheetName val="터널조도"/>
      <sheetName val="G.R300경비"/>
      <sheetName val="단가조사"/>
      <sheetName val="코드표"/>
      <sheetName val="증감대비"/>
      <sheetName val="일위대가"/>
      <sheetName val="7단가"/>
      <sheetName val="건축"/>
      <sheetName val="비탈면보호공수량산출"/>
      <sheetName val="식재가격"/>
      <sheetName val="식재총괄"/>
      <sheetName val="수목표준대가"/>
      <sheetName val="BID"/>
      <sheetName val="9509"/>
      <sheetName val="전기"/>
      <sheetName val="담장산출"/>
      <sheetName val="노무비"/>
      <sheetName val="DATE"/>
      <sheetName val="COVER"/>
      <sheetName val="NEGO"/>
      <sheetName val="A갑지"/>
      <sheetName val="#REF"/>
      <sheetName val="내역서"/>
      <sheetName val="Customer Databas"/>
      <sheetName val="설비"/>
      <sheetName val="???"/>
      <sheetName val="01상노임"/>
      <sheetName val="I一般比"/>
      <sheetName val="N賃率-職"/>
      <sheetName val="점수계산1-2"/>
      <sheetName val="COST"/>
      <sheetName val="내역"/>
      <sheetName val="입찰안"/>
      <sheetName val="BQ(실행)"/>
      <sheetName val="인건비"/>
      <sheetName val="4-7.중앙전기실(노임단가)"/>
      <sheetName val="토사(PE)"/>
      <sheetName val="File_관급"/>
      <sheetName val="공정집계"/>
      <sheetName val="설계조건"/>
      <sheetName val="대비"/>
      <sheetName val="자료"/>
      <sheetName val="공주-교대(A1)"/>
      <sheetName val="인건비 "/>
      <sheetName val="Sheet3"/>
      <sheetName val="ⴭⴭⴭⴭⴭ"/>
      <sheetName val="냉천부속동"/>
      <sheetName val="수량산출서"/>
      <sheetName val="기성내역서표지"/>
      <sheetName val="전산망"/>
      <sheetName val="건축내역"/>
      <sheetName val="데리네이타현황"/>
      <sheetName val="노임단가표"/>
      <sheetName val="단가조사서"/>
      <sheetName val="단위일위"/>
      <sheetName val="wall"/>
      <sheetName val="Front"/>
      <sheetName val="EQ-R1"/>
      <sheetName val="을"/>
      <sheetName val="단락전류-A"/>
      <sheetName val="calculation"/>
      <sheetName val="공통가설"/>
      <sheetName val="손익분석"/>
      <sheetName val="AS복구"/>
      <sheetName val="중기터파기"/>
      <sheetName val="변수값"/>
      <sheetName val="중기상차"/>
      <sheetName val="자재단가"/>
      <sheetName val="경비_원본"/>
      <sheetName val="수량-가로등"/>
      <sheetName val="산업"/>
      <sheetName val="안정계산"/>
      <sheetName val="단면검토"/>
      <sheetName val="직노"/>
      <sheetName val="11.1 단면hwp"/>
      <sheetName val="6호기"/>
      <sheetName val="MOTOR"/>
      <sheetName val="CABdata"/>
      <sheetName val="단가비교"/>
      <sheetName val="b_balju_cho"/>
      <sheetName val="COPING"/>
      <sheetName val="포장복구집계"/>
      <sheetName val="1차 내역서"/>
      <sheetName val="노임이"/>
      <sheetName val="부표총괄"/>
      <sheetName val="일위대가목차"/>
      <sheetName val="소비자가"/>
      <sheetName val="종배수관면벽신"/>
      <sheetName val="적용단위길이"/>
      <sheetName val="토목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일위집계(기존)"/>
      <sheetName val="진주방향"/>
      <sheetName val="2000년1차"/>
      <sheetName val="6공구(당초)"/>
      <sheetName val="개요"/>
      <sheetName val="수안보-MBR1"/>
      <sheetName val="노임9월"/>
      <sheetName val="무산소조"/>
      <sheetName val="전기산출"/>
      <sheetName val="단가"/>
      <sheetName val="기계경비"/>
      <sheetName val="일반자재"/>
      <sheetName val="배수공"/>
      <sheetName val="터파기및재료"/>
      <sheetName val="EACT10"/>
      <sheetName val="시중노임(공사)"/>
      <sheetName val="건축(충일분)"/>
      <sheetName val="Y-WORK"/>
      <sheetName val="금융비용"/>
      <sheetName val="단 box"/>
      <sheetName val="DATA(광속)"/>
      <sheetName val="공종구간"/>
      <sheetName val="조도계산"/>
      <sheetName val="토공계산서(부체도로)"/>
      <sheetName val="LIST"/>
      <sheetName val="WORK"/>
      <sheetName val="설계명세서"/>
      <sheetName val="자재"/>
      <sheetName val="단가 "/>
      <sheetName val="일위총괄표"/>
      <sheetName val="NEYOK"/>
      <sheetName val="°æ»ê"/>
      <sheetName val="비교1"/>
      <sheetName val="첨부1"/>
      <sheetName val="사용성검토"/>
      <sheetName val="집계표"/>
      <sheetName val="설비내역서"/>
      <sheetName val="건축내역서"/>
      <sheetName val="전기내역서"/>
      <sheetName val="사급자재"/>
      <sheetName val="1-1"/>
      <sheetName val="내역서(기계)"/>
      <sheetName val="INFO"/>
      <sheetName val="2.냉난방설비공사"/>
      <sheetName val="7.자동제어공사"/>
      <sheetName val="1단계"/>
      <sheetName val="세부내역"/>
      <sheetName val="노단"/>
      <sheetName val="수량인공"/>
      <sheetName val="수량산출"/>
      <sheetName val="예산변경사항"/>
      <sheetName val="도급"/>
      <sheetName val="남양주부대"/>
      <sheetName val="각종장비전압강하계산"/>
      <sheetName val="출력-내역서"/>
      <sheetName val="견적서세부내용"/>
      <sheetName val="견적내용입력"/>
      <sheetName val="발신정보"/>
      <sheetName val="단가산출2"/>
      <sheetName val="단가 및 재료비"/>
      <sheetName val="단가산출1"/>
      <sheetName val="산수배수"/>
      <sheetName val="DATA 입력부"/>
      <sheetName val="변압기 및 발전기 용량"/>
      <sheetName val="옹벽"/>
      <sheetName val="제품"/>
      <sheetName val="맨홀수량산출"/>
      <sheetName val="기둥(원형)"/>
      <sheetName val="단면 (2)"/>
      <sheetName val="교각1"/>
      <sheetName val="부하계산서"/>
      <sheetName val="일위대가 (100%)"/>
      <sheetName val="실적원가"/>
      <sheetName val="조명율표"/>
      <sheetName val="CATCH BASIN"/>
      <sheetName val="노무"/>
      <sheetName val="내역서(갑)"/>
      <sheetName val="단위중량"/>
      <sheetName val="예산명세서"/>
      <sheetName val="자료입력"/>
      <sheetName val="MATERIAL"/>
      <sheetName val="원가계산서"/>
      <sheetName val="건축집계표"/>
      <sheetName val="전장품(관리용)"/>
      <sheetName val="일위집계"/>
      <sheetName val="2. 공원조도(전통공원)"/>
      <sheetName val="DESIGN CRITERIA"/>
      <sheetName val="단가산출"/>
      <sheetName val="SLAB&quot;1&quot;"/>
      <sheetName val="제잡비1"/>
      <sheetName val="일위대가(가설)"/>
      <sheetName val="1.설계조건"/>
      <sheetName val="제잡비 산출내역(실적공사비)"/>
      <sheetName val="내역서(총)"/>
      <sheetName val="CODE"/>
      <sheetName val="Sheet1 (2)"/>
      <sheetName val="날개벽"/>
      <sheetName val="b_balju"/>
      <sheetName val="주공기준"/>
      <sheetName val="산출근거"/>
      <sheetName val="CIVIL"/>
      <sheetName val="자재단가표"/>
      <sheetName val="NEWDRAW"/>
      <sheetName val="노무비 "/>
      <sheetName val="배선DATA"/>
      <sheetName val="부하계산"/>
      <sheetName val="대로근거"/>
      <sheetName val="횡배수관"/>
      <sheetName val="장비"/>
      <sheetName val="중간부"/>
      <sheetName val="인부노임"/>
      <sheetName val="3.하중산정4.지지력"/>
      <sheetName val="2001년 건설노임"/>
      <sheetName val="단가비교표"/>
      <sheetName val="자재단가-1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공통가설비"/>
      <sheetName val="노원열병합  건축공사기성내역서"/>
      <sheetName val="TRE TABLE"/>
      <sheetName val="ASEM내역"/>
      <sheetName val="2경간"/>
      <sheetName val="시설물"/>
      <sheetName val="식재출력용"/>
      <sheetName val="식재"/>
      <sheetName val="유지관리"/>
      <sheetName val="하수급견적대비"/>
      <sheetName val="물가"/>
      <sheetName val="9811"/>
      <sheetName val="가격조사"/>
      <sheetName val="견적서"/>
      <sheetName val="예정(3)"/>
      <sheetName val="동원(3)"/>
      <sheetName val="갑지(추정)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내부부하"/>
      <sheetName val="96노임기준"/>
      <sheetName val="원형1호맨홀토공수량"/>
      <sheetName val="2.가정단면"/>
      <sheetName val="실행내역"/>
      <sheetName val="자동차폐수처리장"/>
      <sheetName val="토 적 표"/>
      <sheetName val="2009노임(공사)"/>
      <sheetName val="공문"/>
      <sheetName val="(A)내역서"/>
      <sheetName val="유류사용"/>
      <sheetName val="단가코드"/>
      <sheetName val="교통대책내역"/>
      <sheetName val="내역분기"/>
      <sheetName val="실행대비"/>
      <sheetName val="재집"/>
      <sheetName val="직재"/>
      <sheetName val="기계경비산출기준"/>
      <sheetName val="플랜트 설치"/>
      <sheetName val="일위대가표"/>
      <sheetName val="부대대비"/>
      <sheetName val="냉연집계"/>
      <sheetName val="Imp-Data"/>
      <sheetName val="조건표"/>
      <sheetName val="견적을지"/>
      <sheetName val="개소별수량산출"/>
      <sheetName val="건축내역(도급)"/>
      <sheetName val="우수토적(진입도로)"/>
      <sheetName val="관로내역원"/>
      <sheetName val="갑지"/>
      <sheetName val="금액집계"/>
      <sheetName val="수목데이타 "/>
      <sheetName val="현장관리비"/>
      <sheetName val="옹벽기초자료"/>
      <sheetName val="현황산출서"/>
      <sheetName val="단가대비"/>
      <sheetName val="공종목록표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신규 수주분(사용자 정의)"/>
      <sheetName val="비용"/>
      <sheetName val="차수"/>
      <sheetName val="월별손익"/>
      <sheetName val="일위목차"/>
      <sheetName val="WEIGHT LIST"/>
      <sheetName val="POL6차-PIPING"/>
      <sheetName val="산#2-1 (2)"/>
      <sheetName val="산#3-1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간선계산"/>
      <sheetName val="중기조종사 단위단가"/>
      <sheetName val="Macro(전선)"/>
      <sheetName val="방송일위대가"/>
      <sheetName val="3련 BOX"/>
      <sheetName val="남대문빌딩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공조기"/>
      <sheetName val="계수시트"/>
      <sheetName val="XL4Poppy"/>
      <sheetName val="2004,상노임"/>
      <sheetName val="자단"/>
      <sheetName val="을지"/>
      <sheetName val="Manual Valve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내역"/>
      <sheetName val="실행총괄 "/>
      <sheetName val="간접비"/>
      <sheetName val="[IL-3.XLSY갑지"/>
      <sheetName val="내역"/>
      <sheetName val="설비"/>
      <sheetName val="2000년1차"/>
      <sheetName val="2000전체분"/>
      <sheetName val="DATE"/>
      <sheetName val="일위대가표"/>
      <sheetName val=""/>
      <sheetName val="노임단가"/>
      <sheetName val="재료비"/>
      <sheetName val="설비내역서"/>
      <sheetName val="건축내역서"/>
      <sheetName val="전기내역서"/>
      <sheetName val="기계경비(시간당)"/>
      <sheetName val="램머"/>
      <sheetName val="부대내역"/>
      <sheetName val="건축공사"/>
      <sheetName val="CON'C"/>
      <sheetName val="데리네이타현황"/>
      <sheetName val="공사비총괄표"/>
      <sheetName val="보증수수료산출"/>
      <sheetName val="재료"/>
      <sheetName val="제출내역 (2)"/>
      <sheetName val="총괄표"/>
      <sheetName val="총공사내역서"/>
      <sheetName val="차수공개요"/>
      <sheetName val="단가"/>
      <sheetName val="JUCKEYK"/>
      <sheetName val="DAN"/>
      <sheetName val="백호우계수"/>
      <sheetName val="도급내역서(재노경)"/>
      <sheetName val="조명율표"/>
      <sheetName val="IL-3"/>
      <sheetName val="의왕내역"/>
      <sheetName val="냉천부속동"/>
      <sheetName val="공종단가"/>
      <sheetName val="대포2교접속"/>
      <sheetName val="천방교접속"/>
      <sheetName val="기흥하도용"/>
      <sheetName val="건축내역"/>
      <sheetName val="Macro1"/>
      <sheetName val="4.일위대가목차"/>
      <sheetName val="96노임기준"/>
      <sheetName val="노무비"/>
      <sheetName val="일위목록"/>
      <sheetName val="요율"/>
      <sheetName val="내역_ver1.0"/>
      <sheetName val="2000,9월 일위"/>
      <sheetName val="단가일람표"/>
      <sheetName val="DATA"/>
      <sheetName val="데이타"/>
      <sheetName val="MOTOR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준검 내역서"/>
      <sheetName val="토목공사"/>
      <sheetName val="일위대가(건축)"/>
      <sheetName val="예가표"/>
      <sheetName val="노임"/>
      <sheetName val="빌딩 안내"/>
      <sheetName val="일위"/>
      <sheetName val="접지수량"/>
      <sheetName val="설직재-1"/>
      <sheetName val="일위대가(4층원격)"/>
      <sheetName val="단"/>
      <sheetName val="ABUT수량-A1"/>
      <sheetName val="BQ(실행)"/>
      <sheetName val="지급자재"/>
      <sheetName val="원가"/>
      <sheetName val="철근량"/>
      <sheetName val="대비"/>
      <sheetName val="N賃率-職"/>
      <sheetName val="단가표"/>
      <sheetName val="암거단위"/>
      <sheetName val="BM"/>
      <sheetName val="연결임시"/>
      <sheetName val="인건비"/>
      <sheetName val="b_balju_cho"/>
      <sheetName val="단가조사"/>
      <sheetName val="일위_파일"/>
      <sheetName val="실행예산서"/>
      <sheetName val="DATA 입력란"/>
      <sheetName val="단가(1)"/>
      <sheetName val="일반전기(2단지-을지)"/>
      <sheetName val="입찰안"/>
      <sheetName val="토공"/>
      <sheetName val="증감대비"/>
      <sheetName val="COST"/>
      <sheetName val="단가산출서"/>
      <sheetName val="항목등록"/>
      <sheetName val="적용단위길이"/>
      <sheetName val="원가계산서(남측)"/>
      <sheetName val="신고분기설정참고"/>
      <sheetName val="거래처자료등록"/>
      <sheetName val="자  재"/>
      <sheetName val="건축외주"/>
      <sheetName val="조경일람"/>
      <sheetName val="49단가"/>
      <sheetName val="구간산출"/>
      <sheetName val="부하LOAD"/>
      <sheetName val="세부내역"/>
      <sheetName val="단가대비"/>
      <sheetName val="수량집계"/>
      <sheetName val="총괄집계표"/>
      <sheetName val="인수공규격"/>
      <sheetName val="진입도로B (2)"/>
      <sheetName val="48단가"/>
      <sheetName val="품셈"/>
      <sheetName val="노임단가산출근거"/>
      <sheetName val="G.R300경비"/>
      <sheetName val="기계물량"/>
      <sheetName val="단가대비표 (3)"/>
      <sheetName val="토사(PE)"/>
      <sheetName val="국내조달(통합-1)"/>
      <sheetName val="청주(철골발주의뢰서)"/>
      <sheetName val="Ekog10"/>
      <sheetName val="기자재비"/>
      <sheetName val="내역서적용수량"/>
      <sheetName val="하부철근수량"/>
      <sheetName val="차액보증"/>
      <sheetName val="코드표"/>
      <sheetName val="비탈면보호공수량산출"/>
      <sheetName val="준공검사원(갑)"/>
      <sheetName val="기성내역서(을) (2)"/>
      <sheetName val="기계공사비집계(원안)"/>
      <sheetName val="주beam"/>
      <sheetName val="연결관산출조서"/>
      <sheetName val="Sheet1 (2)"/>
      <sheetName val="계획집계"/>
      <sheetName val="출력용"/>
      <sheetName val="9811"/>
      <sheetName val="상시"/>
      <sheetName val="입상내역"/>
      <sheetName val="조도계산서 (도서)"/>
      <sheetName val="#3_일위대가목록"/>
      <sheetName val="2.대외공문"/>
      <sheetName val="백암비스타내역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TRE TABLE"/>
      <sheetName val="공종구간"/>
      <sheetName val="조도계산"/>
      <sheetName val="Total"/>
      <sheetName val="교수설계"/>
      <sheetName val="수량산출"/>
      <sheetName val="Baby일위대가"/>
      <sheetName val="중강당 내역"/>
      <sheetName val="횡배수관집현황(2공구)"/>
      <sheetName val="asd"/>
      <sheetName val="변수값"/>
      <sheetName val="중기상차"/>
      <sheetName val="AS복구"/>
      <sheetName val="중기터파기"/>
      <sheetName val="6. 안전관리비"/>
      <sheetName val="CABLE"/>
      <sheetName val="CABLE (2)"/>
      <sheetName val="Requirement(Work Crew)"/>
      <sheetName val="건설기계목록"/>
      <sheetName val="일위대가_목록"/>
      <sheetName val="재료단가"/>
      <sheetName val="시중노임"/>
      <sheetName val="터파기및재료"/>
      <sheetName val="전기일위대가"/>
      <sheetName val="WORK"/>
      <sheetName val="토적집계"/>
      <sheetName val="1공구 건정토건 토공"/>
      <sheetName val="Customer Databas"/>
      <sheetName val="찍기"/>
      <sheetName val="영신토건물가변동"/>
      <sheetName val="1단계 (2)"/>
      <sheetName val="L_RPTA05_목록"/>
      <sheetName val="전체분2회변경"/>
      <sheetName val="단가목록"/>
      <sheetName val="단가일람"/>
      <sheetName val="조명시설"/>
      <sheetName val="간지"/>
      <sheetName val="COPING"/>
      <sheetName val="1.수인터널"/>
      <sheetName val="배관공사기초자료"/>
      <sheetName val="변압기 및 발전기 용량"/>
      <sheetName val="2.1  노무비 평균단가산출"/>
      <sheetName val="예산명세서"/>
      <sheetName val="설계명세서"/>
      <sheetName val="자료입력"/>
      <sheetName val="BID"/>
      <sheetName val="중기가격"/>
      <sheetName val="바닥판"/>
      <sheetName val="산출근거"/>
      <sheetName val="입력DATA"/>
      <sheetName val="기초자료입력및 K치 확인"/>
      <sheetName val="지불내역1"/>
      <sheetName val="9509"/>
      <sheetName val="★도급내역"/>
      <sheetName val="back-data"/>
      <sheetName val="인월수표"/>
      <sheetName val="단위수량"/>
      <sheetName val="약품공급2"/>
      <sheetName val="띘랷랷랷"/>
      <sheetName val="ES조서출력하기"/>
      <sheetName val="간선계산"/>
      <sheetName val="지하"/>
      <sheetName val="단가비교표_공통1"/>
      <sheetName val="정거장 설계조건"/>
      <sheetName val="결선list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단가조사서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노단"/>
      <sheetName val="36단가"/>
      <sheetName val="36수량"/>
      <sheetName val="내역서1"/>
      <sheetName val="일대목차"/>
      <sheetName val="영창26"/>
      <sheetName val="역T형교대(PILE기초)"/>
      <sheetName val="C지구"/>
      <sheetName val="사내도로"/>
      <sheetName val="단가대비표"/>
      <sheetName val="내역전기"/>
      <sheetName val="견"/>
      <sheetName val="Factor"/>
      <sheetName val="실행내역 "/>
      <sheetName val="식재가격"/>
      <sheetName val="식재총괄"/>
      <sheetName val="Y-WORK"/>
      <sheetName val="전화공사 공량 및 집계표"/>
      <sheetName val="산출근거(복구)"/>
      <sheetName val="견적서"/>
      <sheetName val="AV시스템"/>
      <sheetName val="2공구산출내역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설계예산서"/>
      <sheetName val="말뚝지지력산정"/>
      <sheetName val="남양주부대"/>
      <sheetName val="2.냉난방설비공사"/>
      <sheetName val="7.자동제어공사"/>
      <sheetName val="분전함신설"/>
      <sheetName val="접지1종"/>
      <sheetName val="등록자료"/>
      <sheetName val="웅진교-S2"/>
      <sheetName val="산근"/>
      <sheetName val="7단가"/>
      <sheetName val="수원역(전체분)설계서"/>
      <sheetName val="실행예산"/>
      <sheetName val="직노"/>
      <sheetName val="AL공사(원)"/>
      <sheetName val="조경"/>
      <sheetName val="한강운반비"/>
      <sheetName val="자재 단가 비교표(견적)"/>
      <sheetName val="자재 단가 비교표"/>
      <sheetName val="대전-교대(A1-A2)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을지"/>
      <sheetName val="몰탈재료산출"/>
      <sheetName val="암거단위-1련"/>
      <sheetName val="지질조사"/>
      <sheetName val="BDATA"/>
      <sheetName val="기본자료"/>
      <sheetName val="한일양산"/>
      <sheetName val="부하계산서"/>
      <sheetName val="설계서을"/>
      <sheetName val="내역서 (2)"/>
      <sheetName val="guard(mac)"/>
      <sheetName val="화재 탐지 설비"/>
      <sheetName val="제출내역"/>
      <sheetName val="관급"/>
      <sheetName val="단면 (2)"/>
      <sheetName val="산출내역서"/>
      <sheetName val="단가기준"/>
      <sheetName val="입력"/>
      <sheetName val="공사착공계"/>
      <sheetName val="실행"/>
      <sheetName val="오동"/>
      <sheetName val="대조"/>
      <sheetName val="나한"/>
      <sheetName val="평야부단가"/>
      <sheetName val="이토변실(A3-LINE)"/>
      <sheetName val="EQ-R1"/>
      <sheetName val="내역서(토목)"/>
      <sheetName val="수목데이타 "/>
      <sheetName val="기성총괄표"/>
      <sheetName val="수입"/>
      <sheetName val="기계경비"/>
      <sheetName val="경산"/>
      <sheetName val="ITEM"/>
      <sheetName val="총공사원가"/>
      <sheetName val="건축공사원가"/>
      <sheetName val="설비공사원가"/>
      <sheetName val="철콘공사"/>
      <sheetName val="정부노임단가"/>
      <sheetName val="품목납기"/>
      <sheetName val="분전반"/>
      <sheetName val="단가비교표"/>
      <sheetName val="단가대비표(계측)"/>
      <sheetName val="가로등내역서"/>
      <sheetName val="단가(보완)"/>
      <sheetName val="대가 (보완)"/>
      <sheetName val="부표총괄"/>
      <sheetName val="6. 직접경비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A-4"/>
      <sheetName val="의뢰내역서"/>
      <sheetName val="3.자재비(총괄)"/>
      <sheetName val="기초단가"/>
      <sheetName val="䂰출양식"/>
      <sheetName val="준공내역서표지"/>
      <sheetName val="산출목록표"/>
      <sheetName val="유입량"/>
      <sheetName val="포장면적산출"/>
      <sheetName val="격점별물량"/>
      <sheetName val="L-type"/>
      <sheetName val="FB25JN"/>
      <sheetName val="1,2공구원가계산서"/>
      <sheetName val="1공구산출내역서"/>
      <sheetName val="공정외주"/>
      <sheetName val="wall"/>
      <sheetName val="일위대가목록"/>
      <sheetName val="실행대비"/>
      <sheetName val="갑지1"/>
      <sheetName val="기존단가 (2)"/>
      <sheetName val="철거산출근거"/>
      <sheetName val="노 무 비"/>
      <sheetName val="인건비 "/>
      <sheetName val="재료비노무비"/>
      <sheetName val="자재단가-1"/>
      <sheetName val="부안일위"/>
      <sheetName val="제조 경영"/>
      <sheetName val="수목표준대가"/>
      <sheetName val="제잡비집계"/>
      <sheetName val="평가데이터"/>
      <sheetName val="Sheet5"/>
      <sheetName val="도면자료제출일정"/>
      <sheetName val="횡배수관수량집계"/>
      <sheetName val="200"/>
      <sheetName val="NYS"/>
      <sheetName val="신설개소별 총집계표(동해-배전)"/>
      <sheetName val="안평역사 총집계"/>
      <sheetName val="Oper Amount"/>
      <sheetName val="미납품 현황"/>
      <sheetName val="정공공사"/>
      <sheetName val="98수문일위"/>
      <sheetName val="토목주소"/>
      <sheetName val="프랜트면허"/>
      <sheetName val="현대물량"/>
      <sheetName val="토목변경"/>
      <sheetName val="unit"/>
      <sheetName val="L_RPTB02_01"/>
      <sheetName val="위치도1"/>
      <sheetName val="굴화내역"/>
      <sheetName val="내역분기"/>
      <sheetName val="조정율"/>
      <sheetName val="99총공사내역서"/>
      <sheetName val="간접1"/>
      <sheetName val="합의경상"/>
      <sheetName val="AS포장복구 "/>
      <sheetName val="DANGA"/>
      <sheetName val="세골재  T2 변경 현황"/>
      <sheetName val="98지급계획"/>
      <sheetName val="MAIN"/>
      <sheetName val="송전기본"/>
      <sheetName val="산근1"/>
      <sheetName val="장비"/>
      <sheetName val="노무"/>
      <sheetName val="자재"/>
      <sheetName val="노임단가 "/>
      <sheetName val="48수량"/>
      <sheetName val="품셈TABLE"/>
      <sheetName val="단가조사-2"/>
      <sheetName val="견적대비표"/>
      <sheetName val="작업일보"/>
      <sheetName val="CATV"/>
      <sheetName val="Input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CTEMCOST"/>
      <sheetName val="단가대비표 (2)"/>
      <sheetName val="CODE"/>
      <sheetName val="교각1"/>
      <sheetName val="단가일람 (2)"/>
      <sheetName val="Macro(차단기)"/>
      <sheetName val="전선 및 전선관"/>
      <sheetName val="LD"/>
      <sheetName val="공조기"/>
      <sheetName val="횡배수관토공수량"/>
      <sheetName val="4.전기"/>
      <sheetName val="노임단가표"/>
      <sheetName val="단위목록"/>
      <sheetName val="기계경비목록"/>
      <sheetName val="FAX"/>
      <sheetName val="우,오수"/>
      <sheetName val="유의사항"/>
      <sheetName val="현장설명"/>
      <sheetName val="특별조건"/>
      <sheetName val="토공갑"/>
      <sheetName val="구조물갑"/>
      <sheetName val="구조물공"/>
      <sheetName val="자단"/>
      <sheetName val="연습"/>
      <sheetName val="단  가  대  비  표"/>
      <sheetName val="일  위  대  가  목  록"/>
      <sheetName val="주소록"/>
      <sheetName val="발신정보"/>
      <sheetName val="자재테이블"/>
      <sheetName val="단가대비표_(3)"/>
      <sheetName val="자__재"/>
      <sheetName val="빌딩_안내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기본입력"/>
      <sheetName val="설계원가표"/>
      <sheetName val="계수시트"/>
      <sheetName val="하수급견적대비"/>
      <sheetName val="토목내역서"/>
      <sheetName val="프라임 강변역(4,236)"/>
      <sheetName val="직재"/>
      <sheetName val="재집"/>
      <sheetName val="맨홀_공사비"/>
      <sheetName val="22단"/>
      <sheetName val="48단"/>
      <sheetName val="49단"/>
      <sheetName val="청천내"/>
      <sheetName val="도급정산"/>
      <sheetName val="사업계획"/>
      <sheetName val="단가조사-1"/>
      <sheetName val="공량산출근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단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2F 회의실견적(5_14 일대)"/>
      <sheetName val=" HIT-&gt;HMC 견적(3900)"/>
      <sheetName val="일위대가"/>
      <sheetName val="정통부일위대가표"/>
      <sheetName val="단가산출"/>
      <sheetName val="전기일위목록"/>
      <sheetName val="내역서2안"/>
      <sheetName val="Y-WORK"/>
      <sheetName val="N賃率-職"/>
      <sheetName val="일위대가(4층원격)"/>
      <sheetName val="직재"/>
      <sheetName val="ilch"/>
      <sheetName val="시설물기초"/>
      <sheetName val="일위_파일"/>
      <sheetName val="단가조사"/>
      <sheetName val="단가최종"/>
      <sheetName val="대가목록"/>
      <sheetName val="인건비"/>
      <sheetName val="기별(종합)"/>
      <sheetName val="WORK"/>
      <sheetName val="사업수지"/>
      <sheetName val="DATA1"/>
      <sheetName val="수지예산"/>
      <sheetName val="Data Vol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1안"/>
      <sheetName val="일위대가목록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2공구원가계산"/>
      <sheetName val="2공구산출내역"/>
      <sheetName val="2______"/>
      <sheetName val="2차1차"/>
      <sheetName val="대목"/>
      <sheetName val="식재일위대가"/>
      <sheetName val="기초일위대가"/>
      <sheetName val="단가대비표"/>
      <sheetName val="덤프트럭계수"/>
      <sheetName val="골조시행"/>
      <sheetName val="단가표"/>
      <sheetName val="기자재비"/>
      <sheetName val="내역"/>
      <sheetName val="일위대가"/>
      <sheetName val="일위대가표"/>
      <sheetName val="104동"/>
      <sheetName val="데이타"/>
      <sheetName val="예산내역"/>
      <sheetName val="총괄수지표"/>
      <sheetName val="을"/>
      <sheetName val="10월"/>
      <sheetName val="70%"/>
      <sheetName val="담장산출"/>
      <sheetName val="토공사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설비2차"/>
      <sheetName val="b_balju-단가단가단가"/>
      <sheetName val="건축내역"/>
      <sheetName val="일위대가목차"/>
      <sheetName val="적격점수&lt;300억미만&gt;"/>
      <sheetName val="단가"/>
      <sheetName val="일위목록"/>
      <sheetName val="b_balju_cho"/>
      <sheetName val="노임단가표"/>
      <sheetName val="단가조사서"/>
      <sheetName val="1안"/>
      <sheetName val="Data&amp;Result"/>
      <sheetName val="Macro1"/>
      <sheetName val="견적시담(송포2공구)"/>
      <sheetName val="식재인부"/>
      <sheetName val="노임단가"/>
      <sheetName val="FB25JN"/>
      <sheetName val="수목표준대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QandAJunior"/>
      <sheetName val="일용노임단가"/>
      <sheetName val="중기사용료산출근거"/>
      <sheetName val="단가 및 재료비"/>
      <sheetName val="내역5"/>
      <sheetName val="sheet1"/>
      <sheetName val="일위대가(건축)"/>
      <sheetName val="Y-WORK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BID"/>
      <sheetName val="백암비스타내역"/>
      <sheetName val="data2"/>
      <sheetName val="직노"/>
      <sheetName val="제직재"/>
      <sheetName val="설직재-1"/>
      <sheetName val="자재단가"/>
      <sheetName val="기성내역"/>
      <sheetName val="국별인원"/>
      <sheetName val="Sheet5"/>
      <sheetName val="공통가설공사"/>
      <sheetName val="건축공사실행"/>
      <sheetName val="노원열병합  건축공사기성내역서"/>
      <sheetName val="EACT10"/>
      <sheetName val="노임"/>
      <sheetName val="집계표"/>
      <sheetName val="단가비교표"/>
      <sheetName val="단가일람"/>
      <sheetName val="단위량당중기"/>
      <sheetName val="개요"/>
      <sheetName val="일 위 대 가 표"/>
      <sheetName val="대가"/>
      <sheetName val="unit 4"/>
      <sheetName val="환율"/>
      <sheetName val="기초단가"/>
      <sheetName val="공종목록표"/>
      <sheetName val="★도급내역"/>
      <sheetName val="회사정보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COVER"/>
      <sheetName val="안양동교 1안"/>
      <sheetName val="수목데이타 "/>
      <sheetName val="#REF"/>
      <sheetName val="공사비대비표B(토공)"/>
      <sheetName val="Sheet10"/>
      <sheetName val="일위대가(출입)"/>
      <sheetName val="단가산출"/>
      <sheetName val="단가조사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투찰추정"/>
      <sheetName val="기본단가"/>
      <sheetName val="인건비단가"/>
      <sheetName val="수량산출"/>
      <sheetName val="설계"/>
      <sheetName val="회사기초자료"/>
      <sheetName val="경비"/>
      <sheetName val="DATA1"/>
      <sheetName val="관리자"/>
      <sheetName val="대가10%"/>
      <sheetName val="중기조종사 단위단가"/>
      <sheetName val="몰탈재료산출"/>
      <sheetName val="단가(1)"/>
      <sheetName val="기계경비(시간당)"/>
      <sheetName val="1,2공구원가계산서"/>
      <sheetName val="1공구산출내역서"/>
      <sheetName val="Total"/>
      <sheetName val="결재판"/>
      <sheetName val="터파기및재료"/>
      <sheetName val="실행철강하도"/>
      <sheetName val="장비"/>
      <sheetName val="산근1"/>
      <sheetName val="노무"/>
      <sheetName val="자재"/>
      <sheetName val="보할공정"/>
      <sheetName val="CON'C"/>
      <sheetName val="단가표 (2)"/>
      <sheetName val="000000"/>
      <sheetName val="공사개요"/>
      <sheetName val="실행(1)"/>
      <sheetName val="작업금지"/>
      <sheetName val="자단"/>
      <sheetName val="할증 "/>
      <sheetName val="제출내역"/>
      <sheetName val="입력"/>
      <sheetName val="sheet1 (2)"/>
      <sheetName val="단청공사"/>
      <sheetName val="집계표_식재"/>
      <sheetName val="장비종합부표"/>
      <sheetName val="부표"/>
      <sheetName val="코드표"/>
      <sheetName val="식재가격"/>
      <sheetName val="식재총괄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교사기준면적(초등)"/>
      <sheetName val="상각비"/>
      <sheetName val="에너지요금"/>
      <sheetName val="기초내역"/>
      <sheetName val="소비자가"/>
      <sheetName val="시설물기초"/>
      <sheetName val="일위_파일"/>
      <sheetName val="위치조서"/>
      <sheetName val="4.일위대가목차"/>
      <sheetName val="일위대가(가설)"/>
      <sheetName val="물가시세표"/>
      <sheetName val="01"/>
      <sheetName val="요약&amp;결과"/>
      <sheetName val="광양 3기 유입수"/>
      <sheetName val="FAX"/>
      <sheetName val="현장경비"/>
      <sheetName val=" 갑지"/>
      <sheetName val="EJ"/>
      <sheetName val="전체"/>
      <sheetName val="A-4"/>
      <sheetName val="BS"/>
      <sheetName val="실행내역"/>
      <sheetName val="도급"/>
      <sheetName val="9811"/>
      <sheetName val="내부마감"/>
      <sheetName val="수지예산"/>
      <sheetName val="등록업체(031124)"/>
      <sheetName val="대한주택보증(수보)"/>
      <sheetName val="대한주택보증(입보)"/>
      <sheetName val="DANGA"/>
      <sheetName val="단산목록"/>
      <sheetName val="수목데이타"/>
      <sheetName val="하부철근수량"/>
      <sheetName val="계산서(곡선부)"/>
      <sheetName val="포장재료집계표"/>
      <sheetName val="장비사양"/>
      <sheetName val="여과지동"/>
      <sheetName val="ABUT수량-A1"/>
      <sheetName val="관로내역원"/>
      <sheetName val="2000년1차"/>
      <sheetName val="BSD _2_"/>
      <sheetName val="급여대장"/>
      <sheetName val="직원 인적급여 카드"/>
      <sheetName val="저수조"/>
      <sheetName val="웅진교-S2"/>
      <sheetName val="설계내역서"/>
      <sheetName val="원하대비"/>
      <sheetName val="원도급"/>
      <sheetName val="하도급"/>
      <sheetName val="대비2"/>
      <sheetName val="건축공사"/>
      <sheetName val="인건비"/>
      <sheetName val="일위대가 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단가비교"/>
      <sheetName val="DATA"/>
      <sheetName val="조명율표"/>
      <sheetName val="조명일위"/>
      <sheetName val="냉천부속동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  <sheetName val="2공구산출내역"/>
      <sheetName val="노임단가"/>
    </sheetNames>
    <sheetDataSet>
      <sheetData sheetId="0"/>
      <sheetData sheetId="1"/>
      <sheetData sheetId="2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NEGO"/>
      <sheetName val="실행분석"/>
      <sheetName val="계약현황"/>
      <sheetName val="총괄표 (A)"/>
      <sheetName val="총괄표(B)"/>
      <sheetName val="일반전기B"/>
      <sheetName val="일반전기C"/>
      <sheetName val="물량산출 수정사항"/>
      <sheetName val="단위세대등기구추가"/>
      <sheetName val="분석표"/>
      <sheetName val="분석표 집계"/>
      <sheetName val="견적업체연락처"/>
      <sheetName val="내역"/>
      <sheetName val="토적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Baby일위대가"/>
      <sheetName val="단가조사"/>
      <sheetName val="내역서"/>
      <sheetName val="일반전기C"/>
      <sheetName val="예정(3)"/>
      <sheetName val="내역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04.xml><?xml version="1.0" encoding="utf-8"?>
<externalLink xmlns="http://schemas.openxmlformats.org/spreadsheetml/2006/main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Base"/>
      <sheetName val="직노"/>
      <sheetName val="일위대가"/>
      <sheetName val="공통가설"/>
      <sheetName val="금액내역서"/>
      <sheetName val="Baby일위대가"/>
      <sheetName val="일반전기C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5.xml><?xml version="1.0" encoding="utf-8"?>
<externalLink xmlns="http://schemas.openxmlformats.org/spreadsheetml/2006/main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현장관리비"/>
      <sheetName val="일위대가"/>
      <sheetName val="내역서2안"/>
      <sheetName val="#REF"/>
      <sheetName val="일위대가(건축)"/>
      <sheetName val="단가조사서"/>
      <sheetName val=" 냉각수펌프"/>
      <sheetName val="내역"/>
      <sheetName val="Sheeࡴ40"/>
      <sheetName val="골조시행"/>
      <sheetName val="금액내역서"/>
      <sheetName val="내역서"/>
      <sheetName val="1-1"/>
      <sheetName val="Breakdown"/>
      <sheetName val="UnitRate"/>
      <sheetName val="외주비"/>
      <sheetName val="경산"/>
      <sheetName val="차액보증"/>
      <sheetName val="1차 내역서"/>
      <sheetName val="전력"/>
      <sheetName val="일위대가(가설)"/>
      <sheetName val="물량표"/>
      <sheetName val="산출-설비"/>
      <sheetName val="Total"/>
      <sheetName val="부대내역"/>
      <sheetName val="토적계산서"/>
      <sheetName val="여흥"/>
      <sheetName val="Sheet2"/>
      <sheetName val="열린교실"/>
      <sheetName val="가로등내역서"/>
      <sheetName val="공사예산하조서(O.K)"/>
      <sheetName val="증감대비"/>
      <sheetName val="2공구산출내역"/>
      <sheetName val="WEIGHT LIST"/>
      <sheetName val="산#2-1 (2)"/>
      <sheetName val="설계도1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설계"/>
      <sheetName val="노임"/>
      <sheetName val="1안"/>
      <sheetName val="총괄집계표"/>
      <sheetName val="구분자"/>
      <sheetName val="Sheet15"/>
      <sheetName val="Mc1"/>
      <sheetName val="입찰안"/>
      <sheetName val="대전-교대(A1-A2)"/>
      <sheetName val="건축도급단가"/>
      <sheetName val="실행단가"/>
      <sheetName val="기초자료"/>
      <sheetName val="수목표준대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Sheet4"/>
      <sheetName val="전체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일반공사"/>
      <sheetName val="P-1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분전반"/>
      <sheetName val="NYS"/>
      <sheetName val="투찰가"/>
      <sheetName val="토공집계표"/>
      <sheetName val="예가표"/>
      <sheetName val="교각1"/>
      <sheetName val="수입"/>
      <sheetName val="5사남"/>
      <sheetName val="쌍송교"/>
      <sheetName val="산출내역서"/>
      <sheetName val="BSD (2)"/>
      <sheetName val="갑지(추정)"/>
      <sheetName val="Sheet3"/>
      <sheetName val="Sheet5"/>
      <sheetName val="도급FORM"/>
      <sheetName val="70%"/>
      <sheetName val="건축내역"/>
      <sheetName val="기자재비"/>
      <sheetName val="일위대가내역"/>
      <sheetName val="데이타"/>
      <sheetName val="유치원내역"/>
      <sheetName val="일위대가단가표"/>
      <sheetName val="unit 4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CTEMCOST"/>
      <sheetName val="도봉2지구"/>
      <sheetName val="도급내역서"/>
      <sheetName val="22단가"/>
      <sheetName val="22인공"/>
      <sheetName val="(4-2)열관류값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</sheetDataSet>
  </externalBook>
</externalLink>
</file>

<file path=xl/externalLinks/externalLink106.xml><?xml version="1.0" encoding="utf-8"?>
<externalLink xmlns="http://schemas.openxmlformats.org/spreadsheetml/2006/main">
  <externalBook xmlns:r="http://schemas.openxmlformats.org/officeDocument/2006/relationships" r:id="rId1">
    <sheetNames>
      <sheetName val="자재단가 (2)"/>
      <sheetName val="Sheet1"/>
      <sheetName val="Sheet2"/>
      <sheetName val="Sheet3"/>
      <sheetName val="Baby일위대가"/>
      <sheetName val="건축공사실행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7.xml><?xml version="1.0" encoding="utf-8"?>
<externalLink xmlns="http://schemas.openxmlformats.org/spreadsheetml/2006/main">
  <externalBook xmlns:r="http://schemas.openxmlformats.org/officeDocument/2006/relationships" r:id="rId1">
    <sheetNames>
      <sheetName val="출력"/>
      <sheetName val="메인메뉴"/>
      <sheetName val="출력(2)"/>
      <sheetName val="출력 (3)"/>
      <sheetName val="출력 (4)"/>
      <sheetName val="출력 (5)"/>
      <sheetName val="출력 (6)"/>
      <sheetName val="출력 (7)"/>
      <sheetName val="출력 (8)"/>
      <sheetName val="출력 (9)"/>
      <sheetName val="출력 (10)"/>
      <sheetName val="출력 (11)"/>
      <sheetName val="출력 (12)"/>
      <sheetName val="출력 (13)"/>
      <sheetName val="출력 (14)"/>
      <sheetName val="출력 (15))"/>
      <sheetName val="견적서"/>
      <sheetName val="견적서 (2)"/>
      <sheetName val="Sheet6 7"/>
      <sheetName val="Macro1"/>
      <sheetName val="Macro2"/>
      <sheetName val="Macro3"/>
      <sheetName val="Macro4"/>
      <sheetName val="Macro5"/>
      <sheetName val="CODE"/>
      <sheetName val="Macro6"/>
      <sheetName val="Module1"/>
      <sheetName val="Macro7"/>
      <sheetName val="st200"/>
      <sheetName val="2공구산출내역"/>
      <sheetName val="금액내역서"/>
      <sheetName val="건축공사실행"/>
    </sheetNames>
    <definedNames>
      <definedName name="매크로1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0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내역"/>
      <sheetName val="재료"/>
      <sheetName val="설치자재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9.xml><?xml version="1.0" encoding="utf-8"?>
<externalLink xmlns="http://schemas.openxmlformats.org/spreadsheetml/2006/main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준검 내역서"/>
      <sheetName val="노임"/>
      <sheetName val=" FURNACE현설"/>
      <sheetName val="부대공Ⅱ"/>
      <sheetName val="WONMI"/>
      <sheetName val="내역"/>
      <sheetName val="02자재"/>
      <sheetName val="수량산출"/>
      <sheetName val="단위수량"/>
      <sheetName val="내역서"/>
      <sheetName val="총괄집계표"/>
      <sheetName val="설계내역서"/>
      <sheetName val="DATE"/>
      <sheetName val="6호기"/>
      <sheetName val="단위단가"/>
      <sheetName val="CTEMCOST"/>
      <sheetName val="건축공사실행"/>
      <sheetName val="Option"/>
      <sheetName val="순공사비"/>
      <sheetName val="참고사항"/>
      <sheetName val="근로자자료입력"/>
      <sheetName val="변경내역을"/>
      <sheetName val="노무비"/>
      <sheetName val="대가목록"/>
      <sheetName val="은행"/>
      <sheetName val="Macro1"/>
      <sheetName val="설비"/>
      <sheetName val="고분전시관"/>
      <sheetName val="갑지1"/>
      <sheetName val="품셈TABLE"/>
      <sheetName val="회사정보"/>
      <sheetName val="6PILE  (돌출)"/>
      <sheetName val="기계설비"/>
      <sheetName val="#REF"/>
      <sheetName val="교량전기"/>
      <sheetName val="투찰가"/>
      <sheetName val="MRS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110.xml><?xml version="1.0" encoding="utf-8"?>
<externalLink xmlns="http://schemas.openxmlformats.org/spreadsheetml/2006/main">
  <externalBook xmlns:r="http://schemas.openxmlformats.org/officeDocument/2006/relationships" r:id="rId1">
    <sheetNames>
      <sheetName val="실행내역"/>
      <sheetName val="내역서"/>
      <sheetName val="판매시설"/>
      <sheetName val="공통가설"/>
    </sheetNames>
    <sheetDataSet>
      <sheetData sheetId="0"/>
      <sheetData sheetId="1"/>
      <sheetData sheetId="2"/>
      <sheetData sheetId="3"/>
    </sheetDataSet>
  </externalBook>
</externalLink>
</file>

<file path=xl/externalLinks/externalLink111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  <sheetName val="내역서"/>
      <sheetName val="판매시설"/>
    </sheetNames>
    <sheetDataSet>
      <sheetData sheetId="0"/>
      <sheetData sheetId="1"/>
      <sheetData sheetId="2"/>
    </sheetDataSet>
  </externalBook>
</externalLink>
</file>

<file path=xl/externalLinks/externalLink112.xml><?xml version="1.0" encoding="utf-8"?>
<externalLink xmlns="http://schemas.openxmlformats.org/spreadsheetml/2006/main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I一般比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3.xml><?xml version="1.0" encoding="utf-8"?>
<externalLink xmlns="http://schemas.openxmlformats.org/spreadsheetml/2006/main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14.xml><?xml version="1.0" encoding="utf-8"?>
<externalLink xmlns="http://schemas.openxmlformats.org/spreadsheetml/2006/main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공사개요"/>
      <sheetName val="Sheet6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5.xml><?xml version="1.0" encoding="utf-8"?>
<externalLink xmlns="http://schemas.openxmlformats.org/spreadsheetml/2006/main">
  <externalBook xmlns:r="http://schemas.openxmlformats.org/officeDocument/2006/relationships" r:id="rId1">
    <sheetNames>
      <sheetName val="시스템"/>
      <sheetName val="Sheet1"/>
      <sheetName val="Sheet2"/>
      <sheetName val="Sheet3"/>
      <sheetName val="판매시설"/>
      <sheetName val="공사개요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6.xml><?xml version="1.0" encoding="utf-8"?>
<externalLink xmlns="http://schemas.openxmlformats.org/spreadsheetml/2006/main">
  <externalBook xmlns:r="http://schemas.openxmlformats.org/officeDocument/2006/relationships" r:id="rId1">
    <sheetNames>
      <sheetName val="VXXXX"/>
      <sheetName val="0000000"/>
      <sheetName val="분야별(전체)"/>
      <sheetName val="담당자별(전체)"/>
      <sheetName val="서울대PROJ"/>
      <sheetName val="서울대PROJ (체크)"/>
      <sheetName val="영주PROJ.(체크)"/>
      <sheetName val="서울대PROJ (체크) (2)"/>
      <sheetName val="요약서2"/>
      <sheetName val="미접촉 심의위원"/>
      <sheetName val="선물(조경)"/>
      <sheetName val="심의위원 선물종합"/>
      <sheetName val="면담SCHEDULE"/>
      <sheetName val="전자수첩현황"/>
      <sheetName val="영주요약서"/>
      <sheetName val="요약서(조경) (2)"/>
      <sheetName val="기념품현황"/>
      <sheetName val="추석선물"/>
      <sheetName val="브리핑참석대상"/>
      <sheetName val="조경심의위원 최종-주소"/>
      <sheetName val="영주심의위원명단(최종)-주소"/>
      <sheetName val="LP불출현황"/>
      <sheetName val="영주요약서-최종"/>
      <sheetName val="영주요약서-최종 (2)"/>
      <sheetName val="영주요약서-조경 최종"/>
      <sheetName val="담당자 전체"/>
      <sheetName val="담당자별(전체) (2)"/>
      <sheetName val="심의위원 new"/>
      <sheetName val="심의위원 주소"/>
      <sheetName val="확약서"/>
      <sheetName val="심의담당자별 교수명단"/>
      <sheetName val="판매시설"/>
    </sheetNames>
    <definedNames>
      <definedName name="원위치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17.xml><?xml version="1.0" encoding="utf-8"?>
<externalLink xmlns="http://schemas.openxmlformats.org/spreadsheetml/2006/main">
  <externalBook xmlns:r="http://schemas.openxmlformats.org/officeDocument/2006/relationships" r:id="rId1">
    <sheetNames>
      <sheetName val="송파조형물"/>
      <sheetName val="일위대가표"/>
      <sheetName val="단가산출"/>
      <sheetName val="확약서"/>
    </sheetNames>
    <sheetDataSet>
      <sheetData sheetId="0"/>
      <sheetData sheetId="1"/>
      <sheetData sheetId="2"/>
      <sheetData sheetId="3"/>
    </sheetDataSet>
  </externalBook>
</externalLink>
</file>

<file path=xl/externalLinks/externalLink118.xml><?xml version="1.0" encoding="utf-8"?>
<externalLink xmlns="http://schemas.openxmlformats.org/spreadsheetml/2006/main">
  <externalBook xmlns:r="http://schemas.openxmlformats.org/officeDocument/2006/relationships" r:id="rId1">
    <sheetNames>
      <sheetName val="LOAD"/>
      <sheetName val="일위대가표"/>
      <sheetName val="단가산출"/>
    </sheetNames>
    <sheetDataSet>
      <sheetData sheetId="0"/>
      <sheetData sheetId="1"/>
      <sheetData sheetId="2"/>
    </sheetDataSet>
  </externalBook>
</externalLink>
</file>

<file path=xl/externalLinks/externalLink119.xml><?xml version="1.0" encoding="utf-8"?>
<externalLink xmlns="http://schemas.openxmlformats.org/spreadsheetml/2006/main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집계표"/>
      <sheetName val="통보서"/>
      <sheetName val="청구서"/>
      <sheetName val="내역"/>
      <sheetName val="04 1"/>
      <sheetName val="DONGA3"/>
      <sheetName val="데리네이타현황"/>
      <sheetName val="단가산출"/>
      <sheetName val="노임"/>
      <sheetName val="백호우계수"/>
      <sheetName val="일위대가표"/>
      <sheetName val="간지"/>
      <sheetName val="현황산출서"/>
      <sheetName val="단위수량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120.xml><?xml version="1.0" encoding="utf-8"?>
<externalLink xmlns="http://schemas.openxmlformats.org/spreadsheetml/2006/main">
  <externalBook xmlns:r="http://schemas.openxmlformats.org/officeDocument/2006/relationships" r:id="rId1">
    <sheetNames>
      <sheetName val="견적대비"/>
      <sheetName val="현장설명품의"/>
      <sheetName val="설명조서"/>
      <sheetName val="현설일반"/>
      <sheetName val="현설특수조건"/>
      <sheetName val="하도급승인"/>
      <sheetName val="실행내역서 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(TOTAL)"/>
      <sheetName val="Sheet1"/>
      <sheetName val="Sheet2"/>
      <sheetName val="Sheet3"/>
      <sheetName val="여과지동"/>
      <sheetName val="기초자료"/>
      <sheetName val="영업소일위"/>
      <sheetName val="실행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2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수량산출"/>
      <sheetName val="여과지동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3.xml><?xml version="1.0" encoding="utf-8"?>
<externalLink xmlns="http://schemas.openxmlformats.org/spreadsheetml/2006/main">
  <externalBook xmlns:r="http://schemas.openxmlformats.org/officeDocument/2006/relationships" r:id="rId1">
    <sheetNames>
      <sheetName val="현설을지 (3)"/>
      <sheetName val="현설갑지 (3)"/>
      <sheetName val="현설을지 (4)"/>
      <sheetName val="입찰용-홍은동"/>
      <sheetName val="입찰용-수색"/>
      <sheetName val="직재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원가계산서"/>
    </sheetNames>
    <sheetDataSet>
      <sheetData sheetId="0"/>
      <sheetData sheetId="1"/>
    </sheetDataSet>
  </externalBook>
</externalLink>
</file>

<file path=xl/externalLinks/externalLink125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업체"/>
      <sheetName val="보관"/>
      <sheetName val="기안"/>
      <sheetName val="공사설명서"/>
      <sheetName val="계통도"/>
      <sheetName val="실사자료"/>
      <sheetName val="투자효율분석"/>
      <sheetName val="공사계획서"/>
      <sheetName val="공사비예산서"/>
      <sheetName val="소요자재"/>
      <sheetName val="설계명세서"/>
      <sheetName val="기본요율"/>
      <sheetName val="cost9801"/>
      <sheetName val="sheet1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6.xml><?xml version="1.0" encoding="utf-8"?>
<externalLink xmlns="http://schemas.openxmlformats.org/spreadsheetml/2006/main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투자효율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7.xml><?xml version="1.0" encoding="utf-8"?>
<externalLink xmlns="http://schemas.openxmlformats.org/spreadsheetml/2006/main">
  <externalBook xmlns:r="http://schemas.openxmlformats.org/officeDocument/2006/relationships" r:id="rId1">
    <sheetNames>
      <sheetName val="접수check"/>
      <sheetName val=" HIT-&gt;HMC 견적(3900)"/>
      <sheetName val="투자효율분석"/>
    </sheetNames>
    <sheetDataSet>
      <sheetData sheetId="0"/>
      <sheetData sheetId="1"/>
      <sheetData sheetId="2"/>
    </sheetDataSet>
  </externalBook>
</externalLink>
</file>

<file path=xl/externalLinks/externalLink128.xml><?xml version="1.0" encoding="utf-8"?>
<externalLink xmlns="http://schemas.openxmlformats.org/spreadsheetml/2006/main">
  <externalBook xmlns:r="http://schemas.openxmlformats.org/officeDocument/2006/relationships" r:id="rId1">
    <sheetNames>
      <sheetName val="콘크리트 캇타"/>
      <sheetName val="포장절단"/>
      <sheetName val="운반비(도서지역)"/>
      <sheetName val="운반비(기본,육상)"/>
      <sheetName val="기계실냉난방"/>
      <sheetName val=" HIT-&gt;HMC 견적(3900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29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sheet1"/>
      <sheetName val="기계실냉난방"/>
      <sheetName val="요율"/>
      <sheetName val="2000년1차"/>
      <sheetName val="Resourc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30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접지수량"/>
      <sheetName val="조명일위"/>
      <sheetName val="데이타"/>
      <sheetName val="계산서4"/>
      <sheetName val="2000년1차"/>
      <sheetName val="2000전체분"/>
      <sheetName val="내역"/>
      <sheetName val="공사비증감"/>
      <sheetName val="BID"/>
      <sheetName val="99총공사내역서"/>
      <sheetName val="간접1"/>
      <sheetName val="sheet1"/>
      <sheetName val="약품공급2"/>
      <sheetName val="내역서(전기)"/>
      <sheetName val="주안3차A-A"/>
      <sheetName val="문학간접"/>
      <sheetName val="산출근거"/>
      <sheetName val="전체"/>
      <sheetName val="조경일람"/>
      <sheetName val="표  지"/>
      <sheetName val="기성내역"/>
      <sheetName val="#REF"/>
      <sheetName val="내역서"/>
      <sheetName val="상-교대(A1-A2)"/>
      <sheetName val="전체제잡비"/>
      <sheetName val="산근"/>
      <sheetName val="단가일람"/>
      <sheetName val="DATE"/>
      <sheetName val="DB"/>
      <sheetName val="원가계산서"/>
      <sheetName val="자재일람"/>
      <sheetName val="분전반"/>
      <sheetName val="1,2공구원가계산서"/>
      <sheetName val="1공구산출내역서"/>
      <sheetName val="앉음벽 (2)"/>
      <sheetName val="건축2"/>
      <sheetName val="2.1  노무비 평균단가산출"/>
      <sheetName val="일위대가"/>
      <sheetName val="N賃率-職"/>
      <sheetName val="13LPMCC"/>
      <sheetName val="도담구내 개소별 명세"/>
      <sheetName val="검암내역"/>
      <sheetName val="전기일위대가"/>
      <sheetName val="설계서"/>
      <sheetName val="노임"/>
      <sheetName val="Macro(차단기)"/>
      <sheetName val="인부노임"/>
      <sheetName val="설계예산서"/>
      <sheetName val="예산내역서"/>
      <sheetName val="49단가"/>
      <sheetName val="단위단가"/>
      <sheetName val="단가조사-2"/>
      <sheetName val="수목표준대가"/>
      <sheetName val="갑지"/>
      <sheetName val="EBSDATA"/>
      <sheetName val="자재단가"/>
      <sheetName val="N賃率_職"/>
      <sheetName val="전기2005"/>
      <sheetName val="건축내역"/>
      <sheetName val="수량(금호)"/>
      <sheetName val="b_balju"/>
      <sheetName val="신호등일위대가"/>
      <sheetName val="G.R300경비"/>
      <sheetName val="현장설명"/>
      <sheetName val="견적조건"/>
      <sheetName val="LD"/>
      <sheetName val="조경"/>
      <sheetName val="교통대책내역"/>
      <sheetName val="전기일위목록"/>
      <sheetName val="현장관리비참조"/>
      <sheetName val="기준정보"/>
      <sheetName val="준검 내역서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131.xml><?xml version="1.0" encoding="utf-8"?>
<externalLink xmlns="http://schemas.openxmlformats.org/spreadsheetml/2006/main">
  <externalBook xmlns:r="http://schemas.openxmlformats.org/officeDocument/2006/relationships" r:id="rId1">
    <sheetNames>
      <sheetName val="조명율표"/>
      <sheetName val="N賃率-職"/>
    </sheetNames>
    <sheetDataSet>
      <sheetData sheetId="0"/>
      <sheetData sheetId="1"/>
    </sheetDataSet>
  </externalBook>
</externalLink>
</file>

<file path=xl/externalLinks/externalLink132.xml><?xml version="1.0" encoding="utf-8"?>
<externalLink xmlns="http://schemas.openxmlformats.org/spreadsheetml/2006/main">
  <externalBook xmlns:r="http://schemas.openxmlformats.org/officeDocument/2006/relationships" r:id="rId1">
    <sheetNames>
      <sheetName val="기별"/>
      <sheetName val="지재산출"/>
      <sheetName val="설계명세"/>
      <sheetName val="지장이설"/>
      <sheetName val="조명율표"/>
    </sheetNames>
    <definedNames>
      <definedName name="지우기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3.xml><?xml version="1.0" encoding="utf-8"?>
<externalLink xmlns="http://schemas.openxmlformats.org/spreadsheetml/2006/main">
  <externalBook xmlns:r="http://schemas.openxmlformats.org/officeDocument/2006/relationships" r:id="rId1">
    <sheetNames>
      <sheetName val="공사계획서"/>
      <sheetName val="공사비총괄표"/>
      <sheetName val="자금계획서"/>
      <sheetName val="공정표"/>
      <sheetName val="예산서(종합)"/>
      <sheetName val="예산서(도장)"/>
      <sheetName val="예산서 (볼트)"/>
      <sheetName val="설계명세"/>
      <sheetName val="철탑도장(할증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4.xml><?xml version="1.0" encoding="utf-8"?>
<externalLink xmlns="http://schemas.openxmlformats.org/spreadsheetml/2006/main">
  <externalBook xmlns:r="http://schemas.openxmlformats.org/officeDocument/2006/relationships" r:id="rId1">
    <sheetNames>
      <sheetName val="기별"/>
      <sheetName val="바인드물량"/>
      <sheetName val="코아접속"/>
      <sheetName val="소요자재"/>
      <sheetName val="노무산출서"/>
      <sheetName val="정산내역서"/>
      <sheetName val="인입도"/>
      <sheetName val="배치도"/>
      <sheetName val="장교동"/>
      <sheetName val="소공동"/>
      <sheetName val="체이스"/>
      <sheetName val="OFD선번장"/>
      <sheetName val="접속함체선번장"/>
      <sheetName val="사급자재사용내역"/>
      <sheetName val="설계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35.xml><?xml version="1.0" encoding="utf-8"?>
<externalLink xmlns="http://schemas.openxmlformats.org/spreadsheetml/2006/main">
  <externalBook xmlns:r="http://schemas.openxmlformats.org/officeDocument/2006/relationships" r:id="rId1">
    <sheetNames>
      <sheetName val="당초"/>
      <sheetName val="변경"/>
      <sheetName val="정산내역서"/>
      <sheetName val="설계명세"/>
    </sheetNames>
    <sheetDataSet>
      <sheetData sheetId="0"/>
      <sheetData sheetId="1"/>
      <sheetData sheetId="2"/>
      <sheetData sheetId="3"/>
    </sheetDataSet>
  </externalBook>
</externalLink>
</file>

<file path=xl/externalLinks/externalLink136.xml><?xml version="1.0" encoding="utf-8"?>
<externalLink xmlns="http://schemas.openxmlformats.org/spreadsheetml/2006/main">
  <externalBook xmlns:r="http://schemas.openxmlformats.org/officeDocument/2006/relationships" r:id="rId1">
    <sheetNames>
      <sheetName val="TRAY표지"/>
      <sheetName val="tray size"/>
      <sheetName val="옥외조도표지"/>
      <sheetName val="당초"/>
      <sheetName val="정산내역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7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#REF"/>
      <sheetName val="부대공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38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투찰(집계)"/>
      <sheetName val="투찰(분뇨)"/>
      <sheetName val="투찰(하수)"/>
      <sheetName val="투찰(조경)"/>
      <sheetName val="토공사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9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투찰(하수)"/>
      <sheetName val="토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40.xml><?xml version="1.0" encoding="utf-8"?>
<externalLink xmlns="http://schemas.openxmlformats.org/spreadsheetml/2006/main">
  <externalBook xmlns:r="http://schemas.openxmlformats.org/officeDocument/2006/relationships" r:id="rId1">
    <sheetNames>
      <sheetName val="기성"/>
      <sheetName val="집계표"/>
      <sheetName val="6동"/>
      <sheetName val="8동"/>
      <sheetName val="9동"/>
      <sheetName val="전기실"/>
      <sheetName val="1,2P"/>
      <sheetName val="3,5P"/>
      <sheetName val="4,7P"/>
      <sheetName val="6,8P"/>
      <sheetName val="9P"/>
      <sheetName val="관리실"/>
      <sheetName val="노인정"/>
      <sheetName val="상가"/>
      <sheetName val="유치원"/>
      <sheetName val="유아원"/>
      <sheetName val="동사무소"/>
      <sheetName val="경비실"/>
      <sheetName val="옥외분"/>
      <sheetName val="16동"/>
      <sheetName val="전기임"/>
      <sheetName val="원본"/>
      <sheetName val="15P"/>
      <sheetName val="16P"/>
      <sheetName val="관리임"/>
      <sheetName val="경비임"/>
      <sheetName val="옥외임"/>
      <sheetName val="견적서"/>
      <sheetName val="투찰(하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41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산출근거"/>
      <sheetName val="노무비 산출근거-조명"/>
      <sheetName val="6동"/>
      <sheetName val="견적서"/>
    </sheetNames>
    <sheetDataSet>
      <sheetData sheetId="0"/>
      <sheetData sheetId="1"/>
      <sheetData sheetId="2"/>
      <sheetData sheetId="3"/>
    </sheetDataSet>
  </externalBook>
</externalLink>
</file>

<file path=xl/externalLinks/externalLink142.xml><?xml version="1.0" encoding="utf-8"?>
<externalLink xmlns="http://schemas.openxmlformats.org/spreadsheetml/2006/main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 ｹ-ﾌﾞﾙ"/>
      <sheetName val="골조자료"/>
      <sheetName val="6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43.xml><?xml version="1.0" encoding="utf-8"?>
<externalLink xmlns="http://schemas.openxmlformats.org/spreadsheetml/2006/main">
  <externalBook xmlns:r="http://schemas.openxmlformats.org/officeDocument/2006/relationships" r:id="rId1">
    <sheetNames>
      <sheetName val="실행대비"/>
      <sheetName val=" ｹ-ﾌﾞﾙ"/>
    </sheetNames>
    <definedNames>
      <definedName name="행열변환_1.행열변환_1"/>
      <definedName name="행열변환_2.행열변환_2"/>
    </definedNames>
    <sheetDataSet>
      <sheetData sheetId="0"/>
      <sheetData sheetId="1"/>
    </sheetDataSet>
  </externalBook>
</externalLink>
</file>

<file path=xl/externalLinks/externalLink144.xml><?xml version="1.0" encoding="utf-8"?>
<externalLink xmlns="http://schemas.openxmlformats.org/spreadsheetml/2006/main">
  <externalBook xmlns:r="http://schemas.openxmlformats.org/officeDocument/2006/relationships" r:id="rId1">
    <sheetNames>
      <sheetName val="공종대비"/>
    </sheetNames>
    <definedNames>
      <definedName name="행열변환_3.행열변환_3"/>
    </definedNames>
    <sheetDataSet>
      <sheetData sheetId="0"/>
    </sheetDataSet>
  </externalBook>
</externalLink>
</file>

<file path=xl/externalLinks/externalLink145.xml><?xml version="1.0" encoding="utf-8"?>
<externalLink xmlns="http://schemas.openxmlformats.org/spreadsheetml/2006/main">
  <externalBook xmlns:r="http://schemas.openxmlformats.org/officeDocument/2006/relationships" r:id="rId1">
    <sheetNames>
      <sheetName val="인화병원"/>
    </sheetNames>
    <definedNames>
      <definedName name="행열변환_4.행열변환_4"/>
    </definedNames>
    <sheetDataSet>
      <sheetData sheetId="0"/>
    </sheetDataSet>
  </externalBook>
</externalLink>
</file>

<file path=xl/externalLinks/externalLink146.xml><?xml version="1.0" encoding="utf-8"?>
<externalLink xmlns="http://schemas.openxmlformats.org/spreadsheetml/2006/main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우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47.xml><?xml version="1.0" encoding="utf-8"?>
<externalLink xmlns="http://schemas.openxmlformats.org/spreadsheetml/2006/main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연습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8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기초단가"/>
      <sheetName val="DATA"/>
      <sheetName val="직노"/>
      <sheetName val="실행내역"/>
      <sheetName val="단가산출"/>
      <sheetName val="간선계산"/>
      <sheetName val="200"/>
      <sheetName val="MOTOR"/>
      <sheetName val="N賃率-職"/>
      <sheetName val="표지 (2)"/>
      <sheetName val="매립"/>
      <sheetName val="3-1.CB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내역(설계)"/>
      <sheetName val="정부노임단가"/>
      <sheetName val="아산추가1220"/>
      <sheetName val="입찰보고"/>
      <sheetName val="98지급계획"/>
      <sheetName val="당초"/>
      <sheetName val="90.03실행 "/>
      <sheetName val="전차선로 물량표"/>
      <sheetName val="한강운반비"/>
      <sheetName val="#REF"/>
      <sheetName val="자재"/>
      <sheetName val="공통(20-91)"/>
      <sheetName val="구역화물"/>
      <sheetName val="단가일람"/>
      <sheetName val="계수시트"/>
      <sheetName val="Macro1"/>
      <sheetName val="식생블럭단위수량"/>
      <sheetName val="말뚝지지력산정"/>
      <sheetName val="1.수인터널"/>
      <sheetName val="인건비"/>
      <sheetName val="부대공Ⅱ"/>
      <sheetName val="금리계산"/>
      <sheetName val="부대시설"/>
      <sheetName val="Apt내역"/>
      <sheetName val="BOQ(전체)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일위대가목차"/>
      <sheetName val="XL4Poppy"/>
      <sheetName val="본공사"/>
      <sheetName val="DANGA"/>
      <sheetName val="BQ"/>
      <sheetName val="1차설계변경내역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데이타"/>
      <sheetName val="노무비"/>
      <sheetName val="전선 및 전선관"/>
      <sheetName val="중기일위대가"/>
      <sheetName val="우배수"/>
      <sheetName val="맨홀"/>
      <sheetName val="유첨#2"/>
      <sheetName val="타공종이기"/>
      <sheetName val="철거집계"/>
      <sheetName val="준검 내역서"/>
      <sheetName val="96보완계획7.12"/>
      <sheetName val="대치판정"/>
      <sheetName val="AIR SHOWER(3인용)"/>
      <sheetName val="일위대가(가설)"/>
      <sheetName val="대비"/>
      <sheetName val="조명율표"/>
      <sheetName val="실행내역서"/>
      <sheetName val="BID-도로"/>
      <sheetName val="자재단가"/>
      <sheetName val="001"/>
      <sheetName val="산출내역서집계표"/>
      <sheetName val="설계내역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설비내역서"/>
      <sheetName val="건축내역서"/>
      <sheetName val="전기내역서"/>
      <sheetName val="CTEMCOST"/>
      <sheetName val="Macro(전선)"/>
      <sheetName val="제-노임"/>
      <sheetName val="제직재"/>
      <sheetName val="손익분석"/>
      <sheetName val="노임"/>
      <sheetName val="ITB COST"/>
      <sheetName val="토공"/>
      <sheetName val="자료입력"/>
      <sheetName val="본선차로수량집계표"/>
      <sheetName val="C3"/>
      <sheetName val="연습"/>
      <sheetName val="수량"/>
      <sheetName val="노무비산출"/>
      <sheetName val="I一般比"/>
      <sheetName val="신우"/>
      <sheetName val="포장공"/>
      <sheetName val="2F 회의실견적(5_14 일대)"/>
      <sheetName val="경상직원"/>
      <sheetName val="지주목시비량산출서"/>
      <sheetName val="단가조사"/>
      <sheetName val="48전력선로일위"/>
      <sheetName val="인건-측정"/>
      <sheetName val="부대내역"/>
      <sheetName val="INPUT"/>
      <sheetName val="적용공정"/>
      <sheetName val="L_RPTB02_01"/>
      <sheetName val="원가계산서"/>
      <sheetName val="금호"/>
      <sheetName val="부하(성남)"/>
      <sheetName val="Sheet17"/>
      <sheetName val="재집"/>
      <sheetName val="직재"/>
      <sheetName val="가시설흙막이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주현황2월"/>
      <sheetName val="단면 (2)"/>
      <sheetName val="토공유동표"/>
      <sheetName val="교각계산"/>
      <sheetName val="Man Power &amp; Comp"/>
      <sheetName val="조명시설"/>
      <sheetName val="예산변경사항"/>
      <sheetName val="TOT"/>
      <sheetName val="보차도경계석"/>
      <sheetName val="예산명세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unit 4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BOQ"/>
      <sheetName val="Total"/>
      <sheetName val="1공구(을)"/>
      <sheetName val="원가"/>
      <sheetName val="간접비"/>
      <sheetName val="토량산출서"/>
      <sheetName val="유동표(변경)"/>
      <sheetName val="3.공통공사대비"/>
      <sheetName val="지급자재"/>
      <sheetName val="99총공사내역서"/>
      <sheetName val="98NS-N"/>
      <sheetName val="건축공사"/>
      <sheetName val="연부97-1"/>
      <sheetName val="갑지1"/>
      <sheetName val="J直材4"/>
      <sheetName val="적상기초자료"/>
      <sheetName val="공종별내역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대림경상68억"/>
      <sheetName val="MBR9"/>
      <sheetName val="하조서"/>
      <sheetName val="차액보증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기계경비일람"/>
      <sheetName val="고분전시관"/>
      <sheetName val="설비"/>
      <sheetName val="단가 및 재료비"/>
      <sheetName val="봉양~조차장간고하개명(신설)"/>
      <sheetName val="주상도"/>
      <sheetName val="6호기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빌딩 안내"/>
      <sheetName val="데리네이타현황"/>
      <sheetName val="총괄내역서"/>
      <sheetName val="터널조도"/>
      <sheetName val="EQUIPMENT -2"/>
      <sheetName val="변경내역을"/>
      <sheetName val="대외공문"/>
      <sheetName val="WORK"/>
      <sheetName val="12월31일"/>
      <sheetName val="지진시"/>
      <sheetName val="설계명세서"/>
      <sheetName val="L_RPTA05_목록"/>
      <sheetName val="말뚝물량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49-119"/>
      <sheetName val="고등학교"/>
      <sheetName val="6PILE  (돌출)"/>
      <sheetName val="차종별"/>
      <sheetName val="PIPE"/>
      <sheetName val="VALVE"/>
      <sheetName val="FOOTING단면력"/>
      <sheetName val="설계조건"/>
      <sheetName val="총괄집계표"/>
      <sheetName val="고창터널(고창방향)"/>
      <sheetName val="공사비"/>
      <sheetName val="노원열병합  건축공사기성내역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기계경비(시간당)"/>
      <sheetName val="램머"/>
      <sheetName val="전선"/>
      <sheetName val="CABLE"/>
      <sheetName val="증감대비"/>
      <sheetName val="전기2005"/>
      <sheetName val="통신2005"/>
      <sheetName val="DATA1"/>
      <sheetName val="비교표"/>
      <sheetName val="전기일위대가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노무비 근거"/>
      <sheetName val="효성CB 1P기초"/>
      <sheetName val="EQ-R1"/>
      <sheetName val="품목"/>
      <sheetName val="2006기계경비산출표"/>
      <sheetName val="교각1"/>
      <sheetName val="일용노임단가"/>
      <sheetName val="단위단가"/>
      <sheetName val="전체"/>
      <sheetName val="ELECTRIC"/>
      <sheetName val="SCHEDULE"/>
      <sheetName val="일반수량"/>
      <sheetName val="3.내역서"/>
      <sheetName val="품셈"/>
      <sheetName val="금액내역서"/>
      <sheetName val="철거산출근거"/>
      <sheetName val="품의서"/>
      <sheetName val="const."/>
      <sheetName val="대공종"/>
      <sheetName val="BJJIN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A-4"/>
      <sheetName val="IMP(MAIN)"/>
      <sheetName val="IMP (REACTOR)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ABUT수량-A1"/>
      <sheetName val="밸브설치"/>
      <sheetName val="3.바닥판설계"/>
      <sheetName val="DWPM"/>
      <sheetName val="DATE"/>
      <sheetName val="내역서 (2)"/>
      <sheetName val="보합"/>
      <sheetName val="연령현황"/>
      <sheetName val="기초자료"/>
      <sheetName val="여과지동"/>
      <sheetName val="내역표지"/>
      <sheetName val="주사무실종합"/>
      <sheetName val="본부소개"/>
      <sheetName val="현관"/>
      <sheetName val="구리토평1전기"/>
      <sheetName val="세부내역"/>
      <sheetName val="SLAB&quot;1&quot;"/>
      <sheetName val="설직재-1"/>
      <sheetName val="220 (2)"/>
      <sheetName val="NYS"/>
      <sheetName val="플랜트 설치"/>
      <sheetName val="총수량집계표"/>
      <sheetName val="집수정(600-700)"/>
      <sheetName val="계산식"/>
      <sheetName val="가도공"/>
      <sheetName val="SG"/>
      <sheetName val="맨홀수량산출"/>
      <sheetName val="1공구 건정토건 토공"/>
      <sheetName val="역T형교대(말뚝기초)"/>
      <sheetName val="기자재비"/>
      <sheetName val="CA지입"/>
      <sheetName val="단"/>
      <sheetName val="발신정보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U-TYPE(1)"/>
      <sheetName val="접지수량"/>
      <sheetName val="TABLE"/>
      <sheetName val="펌프장수량산출(토)"/>
      <sheetName val="내역서(토목)"/>
      <sheetName val="날개벽수량표"/>
      <sheetName val="20관리비율"/>
      <sheetName val="입적표"/>
      <sheetName val="부하LOAD"/>
      <sheetName val="시중노임단가"/>
      <sheetName val="건축내역"/>
      <sheetName val="기본DATA"/>
      <sheetName val=" 견적서"/>
      <sheetName val="토목주소"/>
      <sheetName val="프랜트면허"/>
      <sheetName val="별표"/>
      <sheetName val="현장관리비내역서"/>
      <sheetName val="포장복구집계"/>
      <sheetName val="사전공사"/>
      <sheetName val="WEON"/>
      <sheetName val="경상"/>
      <sheetName val="가설"/>
      <sheetName val="MIJIBI"/>
      <sheetName val="건축직"/>
      <sheetName val="물가시세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단  가  대  비  표"/>
      <sheetName val="일  위  대  가  목  록"/>
      <sheetName val="EP0618"/>
      <sheetName val="암거날개벽재료집계"/>
      <sheetName val="3련 BOX"/>
      <sheetName val="현장지지물물량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세부견적서(DAS Call Back)"/>
      <sheetName val="산출내역서"/>
      <sheetName val="³ëÀÓ"/>
      <sheetName val="간접"/>
      <sheetName val="세목전체"/>
      <sheetName val="2000년 공정표"/>
      <sheetName val="교각별철근수량집계표"/>
      <sheetName val="개요"/>
      <sheetName val="단가 "/>
      <sheetName val="관리,공감"/>
      <sheetName val="수로교총재료집계"/>
      <sheetName val="노임변동률"/>
      <sheetName val="조건"/>
      <sheetName val="COMPRESSOR"/>
      <sheetName val="기본설계도급항목"/>
      <sheetName val="PROJECT BRIEF"/>
      <sheetName val="토적표"/>
      <sheetName val="36신설수량"/>
      <sheetName val="통장출금액"/>
      <sheetName val="기계경비시간당손료목록"/>
      <sheetName val="동력부하(도산)"/>
      <sheetName val="가감수량"/>
      <sheetName val="공구원가계산"/>
      <sheetName val="2000전체분"/>
      <sheetName val="변경총괄지(1)"/>
      <sheetName val="교통대책내역"/>
      <sheetName val="보할공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C00000"/>
  </sheetPr>
  <dimension ref="A1:O38"/>
  <sheetViews>
    <sheetView tabSelected="1" view="pageBreakPreview" zoomScaleNormal="100" zoomScaleSheetLayoutView="100" workbookViewId="0">
      <selection activeCell="E27" sqref="E27"/>
    </sheetView>
  </sheetViews>
  <sheetFormatPr defaultColWidth="9" defaultRowHeight="16.5"/>
  <cols>
    <col min="1" max="2" width="5.75" style="11" customWidth="1"/>
    <col min="3" max="3" width="22.25" style="11" customWidth="1"/>
    <col min="4" max="4" width="1.875" style="11" customWidth="1"/>
    <col min="5" max="5" width="27.75" style="11" customWidth="1"/>
    <col min="6" max="6" width="3.625" style="11" customWidth="1"/>
    <col min="7" max="7" width="21.25" style="11" bestFit="1" customWidth="1"/>
    <col min="8" max="8" width="3.125" style="11" customWidth="1"/>
    <col min="9" max="9" width="16.375" style="11" customWidth="1"/>
    <col min="10" max="10" width="3" style="11" customWidth="1"/>
    <col min="11" max="11" width="9.25" style="11" customWidth="1"/>
    <col min="12" max="13" width="16.25" style="11" customWidth="1"/>
    <col min="14" max="14" width="14.625" style="11" bestFit="1" customWidth="1"/>
    <col min="15" max="15" width="17.625" style="11" customWidth="1"/>
    <col min="16" max="257" width="9" style="11"/>
    <col min="258" max="258" width="4.375" style="11" customWidth="1"/>
    <col min="259" max="259" width="4.875" style="11" customWidth="1"/>
    <col min="260" max="260" width="19.625" style="11" customWidth="1"/>
    <col min="261" max="261" width="1.875" style="11" customWidth="1"/>
    <col min="262" max="262" width="20.75" style="11" customWidth="1"/>
    <col min="263" max="263" width="3.625" style="11" customWidth="1"/>
    <col min="264" max="264" width="21.25" style="11" bestFit="1" customWidth="1"/>
    <col min="265" max="265" width="3.125" style="11" customWidth="1"/>
    <col min="266" max="266" width="9.125" style="11" bestFit="1" customWidth="1"/>
    <col min="267" max="267" width="3" style="11" customWidth="1"/>
    <col min="268" max="268" width="3.5" style="11" customWidth="1"/>
    <col min="269" max="269" width="16.25" style="11" customWidth="1"/>
    <col min="270" max="513" width="9" style="11"/>
    <col min="514" max="514" width="4.375" style="11" customWidth="1"/>
    <col min="515" max="515" width="4.875" style="11" customWidth="1"/>
    <col min="516" max="516" width="19.625" style="11" customWidth="1"/>
    <col min="517" max="517" width="1.875" style="11" customWidth="1"/>
    <col min="518" max="518" width="20.75" style="11" customWidth="1"/>
    <col min="519" max="519" width="3.625" style="11" customWidth="1"/>
    <col min="520" max="520" width="21.25" style="11" bestFit="1" customWidth="1"/>
    <col min="521" max="521" width="3.125" style="11" customWidth="1"/>
    <col min="522" max="522" width="9.125" style="11" bestFit="1" customWidth="1"/>
    <col min="523" max="523" width="3" style="11" customWidth="1"/>
    <col min="524" max="524" width="3.5" style="11" customWidth="1"/>
    <col min="525" max="525" width="16.25" style="11" customWidth="1"/>
    <col min="526" max="769" width="9" style="11"/>
    <col min="770" max="770" width="4.375" style="11" customWidth="1"/>
    <col min="771" max="771" width="4.875" style="11" customWidth="1"/>
    <col min="772" max="772" width="19.625" style="11" customWidth="1"/>
    <col min="773" max="773" width="1.875" style="11" customWidth="1"/>
    <col min="774" max="774" width="20.75" style="11" customWidth="1"/>
    <col min="775" max="775" width="3.625" style="11" customWidth="1"/>
    <col min="776" max="776" width="21.25" style="11" bestFit="1" customWidth="1"/>
    <col min="777" max="777" width="3.125" style="11" customWidth="1"/>
    <col min="778" max="778" width="9.125" style="11" bestFit="1" customWidth="1"/>
    <col min="779" max="779" width="3" style="11" customWidth="1"/>
    <col min="780" max="780" width="3.5" style="11" customWidth="1"/>
    <col min="781" max="781" width="16.25" style="11" customWidth="1"/>
    <col min="782" max="1025" width="9" style="11"/>
    <col min="1026" max="1026" width="4.375" style="11" customWidth="1"/>
    <col min="1027" max="1027" width="4.875" style="11" customWidth="1"/>
    <col min="1028" max="1028" width="19.625" style="11" customWidth="1"/>
    <col min="1029" max="1029" width="1.875" style="11" customWidth="1"/>
    <col min="1030" max="1030" width="20.75" style="11" customWidth="1"/>
    <col min="1031" max="1031" width="3.625" style="11" customWidth="1"/>
    <col min="1032" max="1032" width="21.25" style="11" bestFit="1" customWidth="1"/>
    <col min="1033" max="1033" width="3.125" style="11" customWidth="1"/>
    <col min="1034" max="1034" width="9.125" style="11" bestFit="1" customWidth="1"/>
    <col min="1035" max="1035" width="3" style="11" customWidth="1"/>
    <col min="1036" max="1036" width="3.5" style="11" customWidth="1"/>
    <col min="1037" max="1037" width="16.25" style="11" customWidth="1"/>
    <col min="1038" max="1281" width="9" style="11"/>
    <col min="1282" max="1282" width="4.375" style="11" customWidth="1"/>
    <col min="1283" max="1283" width="4.875" style="11" customWidth="1"/>
    <col min="1284" max="1284" width="19.625" style="11" customWidth="1"/>
    <col min="1285" max="1285" width="1.875" style="11" customWidth="1"/>
    <col min="1286" max="1286" width="20.75" style="11" customWidth="1"/>
    <col min="1287" max="1287" width="3.625" style="11" customWidth="1"/>
    <col min="1288" max="1288" width="21.25" style="11" bestFit="1" customWidth="1"/>
    <col min="1289" max="1289" width="3.125" style="11" customWidth="1"/>
    <col min="1290" max="1290" width="9.125" style="11" bestFit="1" customWidth="1"/>
    <col min="1291" max="1291" width="3" style="11" customWidth="1"/>
    <col min="1292" max="1292" width="3.5" style="11" customWidth="1"/>
    <col min="1293" max="1293" width="16.25" style="11" customWidth="1"/>
    <col min="1294" max="1537" width="9" style="11"/>
    <col min="1538" max="1538" width="4.375" style="11" customWidth="1"/>
    <col min="1539" max="1539" width="4.875" style="11" customWidth="1"/>
    <col min="1540" max="1540" width="19.625" style="11" customWidth="1"/>
    <col min="1541" max="1541" width="1.875" style="11" customWidth="1"/>
    <col min="1542" max="1542" width="20.75" style="11" customWidth="1"/>
    <col min="1543" max="1543" width="3.625" style="11" customWidth="1"/>
    <col min="1544" max="1544" width="21.25" style="11" bestFit="1" customWidth="1"/>
    <col min="1545" max="1545" width="3.125" style="11" customWidth="1"/>
    <col min="1546" max="1546" width="9.125" style="11" bestFit="1" customWidth="1"/>
    <col min="1547" max="1547" width="3" style="11" customWidth="1"/>
    <col min="1548" max="1548" width="3.5" style="11" customWidth="1"/>
    <col min="1549" max="1549" width="16.25" style="11" customWidth="1"/>
    <col min="1550" max="1793" width="9" style="11"/>
    <col min="1794" max="1794" width="4.375" style="11" customWidth="1"/>
    <col min="1795" max="1795" width="4.875" style="11" customWidth="1"/>
    <col min="1796" max="1796" width="19.625" style="11" customWidth="1"/>
    <col min="1797" max="1797" width="1.875" style="11" customWidth="1"/>
    <col min="1798" max="1798" width="20.75" style="11" customWidth="1"/>
    <col min="1799" max="1799" width="3.625" style="11" customWidth="1"/>
    <col min="1800" max="1800" width="21.25" style="11" bestFit="1" customWidth="1"/>
    <col min="1801" max="1801" width="3.125" style="11" customWidth="1"/>
    <col min="1802" max="1802" width="9.125" style="11" bestFit="1" customWidth="1"/>
    <col min="1803" max="1803" width="3" style="11" customWidth="1"/>
    <col min="1804" max="1804" width="3.5" style="11" customWidth="1"/>
    <col min="1805" max="1805" width="16.25" style="11" customWidth="1"/>
    <col min="1806" max="2049" width="9" style="11"/>
    <col min="2050" max="2050" width="4.375" style="11" customWidth="1"/>
    <col min="2051" max="2051" width="4.875" style="11" customWidth="1"/>
    <col min="2052" max="2052" width="19.625" style="11" customWidth="1"/>
    <col min="2053" max="2053" width="1.875" style="11" customWidth="1"/>
    <col min="2054" max="2054" width="20.75" style="11" customWidth="1"/>
    <col min="2055" max="2055" width="3.625" style="11" customWidth="1"/>
    <col min="2056" max="2056" width="21.25" style="11" bestFit="1" customWidth="1"/>
    <col min="2057" max="2057" width="3.125" style="11" customWidth="1"/>
    <col min="2058" max="2058" width="9.125" style="11" bestFit="1" customWidth="1"/>
    <col min="2059" max="2059" width="3" style="11" customWidth="1"/>
    <col min="2060" max="2060" width="3.5" style="11" customWidth="1"/>
    <col min="2061" max="2061" width="16.25" style="11" customWidth="1"/>
    <col min="2062" max="2305" width="9" style="11"/>
    <col min="2306" max="2306" width="4.375" style="11" customWidth="1"/>
    <col min="2307" max="2307" width="4.875" style="11" customWidth="1"/>
    <col min="2308" max="2308" width="19.625" style="11" customWidth="1"/>
    <col min="2309" max="2309" width="1.875" style="11" customWidth="1"/>
    <col min="2310" max="2310" width="20.75" style="11" customWidth="1"/>
    <col min="2311" max="2311" width="3.625" style="11" customWidth="1"/>
    <col min="2312" max="2312" width="21.25" style="11" bestFit="1" customWidth="1"/>
    <col min="2313" max="2313" width="3.125" style="11" customWidth="1"/>
    <col min="2314" max="2314" width="9.125" style="11" bestFit="1" customWidth="1"/>
    <col min="2315" max="2315" width="3" style="11" customWidth="1"/>
    <col min="2316" max="2316" width="3.5" style="11" customWidth="1"/>
    <col min="2317" max="2317" width="16.25" style="11" customWidth="1"/>
    <col min="2318" max="2561" width="9" style="11"/>
    <col min="2562" max="2562" width="4.375" style="11" customWidth="1"/>
    <col min="2563" max="2563" width="4.875" style="11" customWidth="1"/>
    <col min="2564" max="2564" width="19.625" style="11" customWidth="1"/>
    <col min="2565" max="2565" width="1.875" style="11" customWidth="1"/>
    <col min="2566" max="2566" width="20.75" style="11" customWidth="1"/>
    <col min="2567" max="2567" width="3.625" style="11" customWidth="1"/>
    <col min="2568" max="2568" width="21.25" style="11" bestFit="1" customWidth="1"/>
    <col min="2569" max="2569" width="3.125" style="11" customWidth="1"/>
    <col min="2570" max="2570" width="9.125" style="11" bestFit="1" customWidth="1"/>
    <col min="2571" max="2571" width="3" style="11" customWidth="1"/>
    <col min="2572" max="2572" width="3.5" style="11" customWidth="1"/>
    <col min="2573" max="2573" width="16.25" style="11" customWidth="1"/>
    <col min="2574" max="2817" width="9" style="11"/>
    <col min="2818" max="2818" width="4.375" style="11" customWidth="1"/>
    <col min="2819" max="2819" width="4.875" style="11" customWidth="1"/>
    <col min="2820" max="2820" width="19.625" style="11" customWidth="1"/>
    <col min="2821" max="2821" width="1.875" style="11" customWidth="1"/>
    <col min="2822" max="2822" width="20.75" style="11" customWidth="1"/>
    <col min="2823" max="2823" width="3.625" style="11" customWidth="1"/>
    <col min="2824" max="2824" width="21.25" style="11" bestFit="1" customWidth="1"/>
    <col min="2825" max="2825" width="3.125" style="11" customWidth="1"/>
    <col min="2826" max="2826" width="9.125" style="11" bestFit="1" customWidth="1"/>
    <col min="2827" max="2827" width="3" style="11" customWidth="1"/>
    <col min="2828" max="2828" width="3.5" style="11" customWidth="1"/>
    <col min="2829" max="2829" width="16.25" style="11" customWidth="1"/>
    <col min="2830" max="3073" width="9" style="11"/>
    <col min="3074" max="3074" width="4.375" style="11" customWidth="1"/>
    <col min="3075" max="3075" width="4.875" style="11" customWidth="1"/>
    <col min="3076" max="3076" width="19.625" style="11" customWidth="1"/>
    <col min="3077" max="3077" width="1.875" style="11" customWidth="1"/>
    <col min="3078" max="3078" width="20.75" style="11" customWidth="1"/>
    <col min="3079" max="3079" width="3.625" style="11" customWidth="1"/>
    <col min="3080" max="3080" width="21.25" style="11" bestFit="1" customWidth="1"/>
    <col min="3081" max="3081" width="3.125" style="11" customWidth="1"/>
    <col min="3082" max="3082" width="9.125" style="11" bestFit="1" customWidth="1"/>
    <col min="3083" max="3083" width="3" style="11" customWidth="1"/>
    <col min="3084" max="3084" width="3.5" style="11" customWidth="1"/>
    <col min="3085" max="3085" width="16.25" style="11" customWidth="1"/>
    <col min="3086" max="3329" width="9" style="11"/>
    <col min="3330" max="3330" width="4.375" style="11" customWidth="1"/>
    <col min="3331" max="3331" width="4.875" style="11" customWidth="1"/>
    <col min="3332" max="3332" width="19.625" style="11" customWidth="1"/>
    <col min="3333" max="3333" width="1.875" style="11" customWidth="1"/>
    <col min="3334" max="3334" width="20.75" style="11" customWidth="1"/>
    <col min="3335" max="3335" width="3.625" style="11" customWidth="1"/>
    <col min="3336" max="3336" width="21.25" style="11" bestFit="1" customWidth="1"/>
    <col min="3337" max="3337" width="3.125" style="11" customWidth="1"/>
    <col min="3338" max="3338" width="9.125" style="11" bestFit="1" customWidth="1"/>
    <col min="3339" max="3339" width="3" style="11" customWidth="1"/>
    <col min="3340" max="3340" width="3.5" style="11" customWidth="1"/>
    <col min="3341" max="3341" width="16.25" style="11" customWidth="1"/>
    <col min="3342" max="3585" width="9" style="11"/>
    <col min="3586" max="3586" width="4.375" style="11" customWidth="1"/>
    <col min="3587" max="3587" width="4.875" style="11" customWidth="1"/>
    <col min="3588" max="3588" width="19.625" style="11" customWidth="1"/>
    <col min="3589" max="3589" width="1.875" style="11" customWidth="1"/>
    <col min="3590" max="3590" width="20.75" style="11" customWidth="1"/>
    <col min="3591" max="3591" width="3.625" style="11" customWidth="1"/>
    <col min="3592" max="3592" width="21.25" style="11" bestFit="1" customWidth="1"/>
    <col min="3593" max="3593" width="3.125" style="11" customWidth="1"/>
    <col min="3594" max="3594" width="9.125" style="11" bestFit="1" customWidth="1"/>
    <col min="3595" max="3595" width="3" style="11" customWidth="1"/>
    <col min="3596" max="3596" width="3.5" style="11" customWidth="1"/>
    <col min="3597" max="3597" width="16.25" style="11" customWidth="1"/>
    <col min="3598" max="3841" width="9" style="11"/>
    <col min="3842" max="3842" width="4.375" style="11" customWidth="1"/>
    <col min="3843" max="3843" width="4.875" style="11" customWidth="1"/>
    <col min="3844" max="3844" width="19.625" style="11" customWidth="1"/>
    <col min="3845" max="3845" width="1.875" style="11" customWidth="1"/>
    <col min="3846" max="3846" width="20.75" style="11" customWidth="1"/>
    <col min="3847" max="3847" width="3.625" style="11" customWidth="1"/>
    <col min="3848" max="3848" width="21.25" style="11" bestFit="1" customWidth="1"/>
    <col min="3849" max="3849" width="3.125" style="11" customWidth="1"/>
    <col min="3850" max="3850" width="9.125" style="11" bestFit="1" customWidth="1"/>
    <col min="3851" max="3851" width="3" style="11" customWidth="1"/>
    <col min="3852" max="3852" width="3.5" style="11" customWidth="1"/>
    <col min="3853" max="3853" width="16.25" style="11" customWidth="1"/>
    <col min="3854" max="4097" width="9" style="11"/>
    <col min="4098" max="4098" width="4.375" style="11" customWidth="1"/>
    <col min="4099" max="4099" width="4.875" style="11" customWidth="1"/>
    <col min="4100" max="4100" width="19.625" style="11" customWidth="1"/>
    <col min="4101" max="4101" width="1.875" style="11" customWidth="1"/>
    <col min="4102" max="4102" width="20.75" style="11" customWidth="1"/>
    <col min="4103" max="4103" width="3.625" style="11" customWidth="1"/>
    <col min="4104" max="4104" width="21.25" style="11" bestFit="1" customWidth="1"/>
    <col min="4105" max="4105" width="3.125" style="11" customWidth="1"/>
    <col min="4106" max="4106" width="9.125" style="11" bestFit="1" customWidth="1"/>
    <col min="4107" max="4107" width="3" style="11" customWidth="1"/>
    <col min="4108" max="4108" width="3.5" style="11" customWidth="1"/>
    <col min="4109" max="4109" width="16.25" style="11" customWidth="1"/>
    <col min="4110" max="4353" width="9" style="11"/>
    <col min="4354" max="4354" width="4.375" style="11" customWidth="1"/>
    <col min="4355" max="4355" width="4.875" style="11" customWidth="1"/>
    <col min="4356" max="4356" width="19.625" style="11" customWidth="1"/>
    <col min="4357" max="4357" width="1.875" style="11" customWidth="1"/>
    <col min="4358" max="4358" width="20.75" style="11" customWidth="1"/>
    <col min="4359" max="4359" width="3.625" style="11" customWidth="1"/>
    <col min="4360" max="4360" width="21.25" style="11" bestFit="1" customWidth="1"/>
    <col min="4361" max="4361" width="3.125" style="11" customWidth="1"/>
    <col min="4362" max="4362" width="9.125" style="11" bestFit="1" customWidth="1"/>
    <col min="4363" max="4363" width="3" style="11" customWidth="1"/>
    <col min="4364" max="4364" width="3.5" style="11" customWidth="1"/>
    <col min="4365" max="4365" width="16.25" style="11" customWidth="1"/>
    <col min="4366" max="4609" width="9" style="11"/>
    <col min="4610" max="4610" width="4.375" style="11" customWidth="1"/>
    <col min="4611" max="4611" width="4.875" style="11" customWidth="1"/>
    <col min="4612" max="4612" width="19.625" style="11" customWidth="1"/>
    <col min="4613" max="4613" width="1.875" style="11" customWidth="1"/>
    <col min="4614" max="4614" width="20.75" style="11" customWidth="1"/>
    <col min="4615" max="4615" width="3.625" style="11" customWidth="1"/>
    <col min="4616" max="4616" width="21.25" style="11" bestFit="1" customWidth="1"/>
    <col min="4617" max="4617" width="3.125" style="11" customWidth="1"/>
    <col min="4618" max="4618" width="9.125" style="11" bestFit="1" customWidth="1"/>
    <col min="4619" max="4619" width="3" style="11" customWidth="1"/>
    <col min="4620" max="4620" width="3.5" style="11" customWidth="1"/>
    <col min="4621" max="4621" width="16.25" style="11" customWidth="1"/>
    <col min="4622" max="4865" width="9" style="11"/>
    <col min="4866" max="4866" width="4.375" style="11" customWidth="1"/>
    <col min="4867" max="4867" width="4.875" style="11" customWidth="1"/>
    <col min="4868" max="4868" width="19.625" style="11" customWidth="1"/>
    <col min="4869" max="4869" width="1.875" style="11" customWidth="1"/>
    <col min="4870" max="4870" width="20.75" style="11" customWidth="1"/>
    <col min="4871" max="4871" width="3.625" style="11" customWidth="1"/>
    <col min="4872" max="4872" width="21.25" style="11" bestFit="1" customWidth="1"/>
    <col min="4873" max="4873" width="3.125" style="11" customWidth="1"/>
    <col min="4874" max="4874" width="9.125" style="11" bestFit="1" customWidth="1"/>
    <col min="4875" max="4875" width="3" style="11" customWidth="1"/>
    <col min="4876" max="4876" width="3.5" style="11" customWidth="1"/>
    <col min="4877" max="4877" width="16.25" style="11" customWidth="1"/>
    <col min="4878" max="5121" width="9" style="11"/>
    <col min="5122" max="5122" width="4.375" style="11" customWidth="1"/>
    <col min="5123" max="5123" width="4.875" style="11" customWidth="1"/>
    <col min="5124" max="5124" width="19.625" style="11" customWidth="1"/>
    <col min="5125" max="5125" width="1.875" style="11" customWidth="1"/>
    <col min="5126" max="5126" width="20.75" style="11" customWidth="1"/>
    <col min="5127" max="5127" width="3.625" style="11" customWidth="1"/>
    <col min="5128" max="5128" width="21.25" style="11" bestFit="1" customWidth="1"/>
    <col min="5129" max="5129" width="3.125" style="11" customWidth="1"/>
    <col min="5130" max="5130" width="9.125" style="11" bestFit="1" customWidth="1"/>
    <col min="5131" max="5131" width="3" style="11" customWidth="1"/>
    <col min="5132" max="5132" width="3.5" style="11" customWidth="1"/>
    <col min="5133" max="5133" width="16.25" style="11" customWidth="1"/>
    <col min="5134" max="5377" width="9" style="11"/>
    <col min="5378" max="5378" width="4.375" style="11" customWidth="1"/>
    <col min="5379" max="5379" width="4.875" style="11" customWidth="1"/>
    <col min="5380" max="5380" width="19.625" style="11" customWidth="1"/>
    <col min="5381" max="5381" width="1.875" style="11" customWidth="1"/>
    <col min="5382" max="5382" width="20.75" style="11" customWidth="1"/>
    <col min="5383" max="5383" width="3.625" style="11" customWidth="1"/>
    <col min="5384" max="5384" width="21.25" style="11" bestFit="1" customWidth="1"/>
    <col min="5385" max="5385" width="3.125" style="11" customWidth="1"/>
    <col min="5386" max="5386" width="9.125" style="11" bestFit="1" customWidth="1"/>
    <col min="5387" max="5387" width="3" style="11" customWidth="1"/>
    <col min="5388" max="5388" width="3.5" style="11" customWidth="1"/>
    <col min="5389" max="5389" width="16.25" style="11" customWidth="1"/>
    <col min="5390" max="5633" width="9" style="11"/>
    <col min="5634" max="5634" width="4.375" style="11" customWidth="1"/>
    <col min="5635" max="5635" width="4.875" style="11" customWidth="1"/>
    <col min="5636" max="5636" width="19.625" style="11" customWidth="1"/>
    <col min="5637" max="5637" width="1.875" style="11" customWidth="1"/>
    <col min="5638" max="5638" width="20.75" style="11" customWidth="1"/>
    <col min="5639" max="5639" width="3.625" style="11" customWidth="1"/>
    <col min="5640" max="5640" width="21.25" style="11" bestFit="1" customWidth="1"/>
    <col min="5641" max="5641" width="3.125" style="11" customWidth="1"/>
    <col min="5642" max="5642" width="9.125" style="11" bestFit="1" customWidth="1"/>
    <col min="5643" max="5643" width="3" style="11" customWidth="1"/>
    <col min="5644" max="5644" width="3.5" style="11" customWidth="1"/>
    <col min="5645" max="5645" width="16.25" style="11" customWidth="1"/>
    <col min="5646" max="5889" width="9" style="11"/>
    <col min="5890" max="5890" width="4.375" style="11" customWidth="1"/>
    <col min="5891" max="5891" width="4.875" style="11" customWidth="1"/>
    <col min="5892" max="5892" width="19.625" style="11" customWidth="1"/>
    <col min="5893" max="5893" width="1.875" style="11" customWidth="1"/>
    <col min="5894" max="5894" width="20.75" style="11" customWidth="1"/>
    <col min="5895" max="5895" width="3.625" style="11" customWidth="1"/>
    <col min="5896" max="5896" width="21.25" style="11" bestFit="1" customWidth="1"/>
    <col min="5897" max="5897" width="3.125" style="11" customWidth="1"/>
    <col min="5898" max="5898" width="9.125" style="11" bestFit="1" customWidth="1"/>
    <col min="5899" max="5899" width="3" style="11" customWidth="1"/>
    <col min="5900" max="5900" width="3.5" style="11" customWidth="1"/>
    <col min="5901" max="5901" width="16.25" style="11" customWidth="1"/>
    <col min="5902" max="6145" width="9" style="11"/>
    <col min="6146" max="6146" width="4.375" style="11" customWidth="1"/>
    <col min="6147" max="6147" width="4.875" style="11" customWidth="1"/>
    <col min="6148" max="6148" width="19.625" style="11" customWidth="1"/>
    <col min="6149" max="6149" width="1.875" style="11" customWidth="1"/>
    <col min="6150" max="6150" width="20.75" style="11" customWidth="1"/>
    <col min="6151" max="6151" width="3.625" style="11" customWidth="1"/>
    <col min="6152" max="6152" width="21.25" style="11" bestFit="1" customWidth="1"/>
    <col min="6153" max="6153" width="3.125" style="11" customWidth="1"/>
    <col min="6154" max="6154" width="9.125" style="11" bestFit="1" customWidth="1"/>
    <col min="6155" max="6155" width="3" style="11" customWidth="1"/>
    <col min="6156" max="6156" width="3.5" style="11" customWidth="1"/>
    <col min="6157" max="6157" width="16.25" style="11" customWidth="1"/>
    <col min="6158" max="6401" width="9" style="11"/>
    <col min="6402" max="6402" width="4.375" style="11" customWidth="1"/>
    <col min="6403" max="6403" width="4.875" style="11" customWidth="1"/>
    <col min="6404" max="6404" width="19.625" style="11" customWidth="1"/>
    <col min="6405" max="6405" width="1.875" style="11" customWidth="1"/>
    <col min="6406" max="6406" width="20.75" style="11" customWidth="1"/>
    <col min="6407" max="6407" width="3.625" style="11" customWidth="1"/>
    <col min="6408" max="6408" width="21.25" style="11" bestFit="1" customWidth="1"/>
    <col min="6409" max="6409" width="3.125" style="11" customWidth="1"/>
    <col min="6410" max="6410" width="9.125" style="11" bestFit="1" customWidth="1"/>
    <col min="6411" max="6411" width="3" style="11" customWidth="1"/>
    <col min="6412" max="6412" width="3.5" style="11" customWidth="1"/>
    <col min="6413" max="6413" width="16.25" style="11" customWidth="1"/>
    <col min="6414" max="6657" width="9" style="11"/>
    <col min="6658" max="6658" width="4.375" style="11" customWidth="1"/>
    <col min="6659" max="6659" width="4.875" style="11" customWidth="1"/>
    <col min="6660" max="6660" width="19.625" style="11" customWidth="1"/>
    <col min="6661" max="6661" width="1.875" style="11" customWidth="1"/>
    <col min="6662" max="6662" width="20.75" style="11" customWidth="1"/>
    <col min="6663" max="6663" width="3.625" style="11" customWidth="1"/>
    <col min="6664" max="6664" width="21.25" style="11" bestFit="1" customWidth="1"/>
    <col min="6665" max="6665" width="3.125" style="11" customWidth="1"/>
    <col min="6666" max="6666" width="9.125" style="11" bestFit="1" customWidth="1"/>
    <col min="6667" max="6667" width="3" style="11" customWidth="1"/>
    <col min="6668" max="6668" width="3.5" style="11" customWidth="1"/>
    <col min="6669" max="6669" width="16.25" style="11" customWidth="1"/>
    <col min="6670" max="6913" width="9" style="11"/>
    <col min="6914" max="6914" width="4.375" style="11" customWidth="1"/>
    <col min="6915" max="6915" width="4.875" style="11" customWidth="1"/>
    <col min="6916" max="6916" width="19.625" style="11" customWidth="1"/>
    <col min="6917" max="6917" width="1.875" style="11" customWidth="1"/>
    <col min="6918" max="6918" width="20.75" style="11" customWidth="1"/>
    <col min="6919" max="6919" width="3.625" style="11" customWidth="1"/>
    <col min="6920" max="6920" width="21.25" style="11" bestFit="1" customWidth="1"/>
    <col min="6921" max="6921" width="3.125" style="11" customWidth="1"/>
    <col min="6922" max="6922" width="9.125" style="11" bestFit="1" customWidth="1"/>
    <col min="6923" max="6923" width="3" style="11" customWidth="1"/>
    <col min="6924" max="6924" width="3.5" style="11" customWidth="1"/>
    <col min="6925" max="6925" width="16.25" style="11" customWidth="1"/>
    <col min="6926" max="7169" width="9" style="11"/>
    <col min="7170" max="7170" width="4.375" style="11" customWidth="1"/>
    <col min="7171" max="7171" width="4.875" style="11" customWidth="1"/>
    <col min="7172" max="7172" width="19.625" style="11" customWidth="1"/>
    <col min="7173" max="7173" width="1.875" style="11" customWidth="1"/>
    <col min="7174" max="7174" width="20.75" style="11" customWidth="1"/>
    <col min="7175" max="7175" width="3.625" style="11" customWidth="1"/>
    <col min="7176" max="7176" width="21.25" style="11" bestFit="1" customWidth="1"/>
    <col min="7177" max="7177" width="3.125" style="11" customWidth="1"/>
    <col min="7178" max="7178" width="9.125" style="11" bestFit="1" customWidth="1"/>
    <col min="7179" max="7179" width="3" style="11" customWidth="1"/>
    <col min="7180" max="7180" width="3.5" style="11" customWidth="1"/>
    <col min="7181" max="7181" width="16.25" style="11" customWidth="1"/>
    <col min="7182" max="7425" width="9" style="11"/>
    <col min="7426" max="7426" width="4.375" style="11" customWidth="1"/>
    <col min="7427" max="7427" width="4.875" style="11" customWidth="1"/>
    <col min="7428" max="7428" width="19.625" style="11" customWidth="1"/>
    <col min="7429" max="7429" width="1.875" style="11" customWidth="1"/>
    <col min="7430" max="7430" width="20.75" style="11" customWidth="1"/>
    <col min="7431" max="7431" width="3.625" style="11" customWidth="1"/>
    <col min="7432" max="7432" width="21.25" style="11" bestFit="1" customWidth="1"/>
    <col min="7433" max="7433" width="3.125" style="11" customWidth="1"/>
    <col min="7434" max="7434" width="9.125" style="11" bestFit="1" customWidth="1"/>
    <col min="7435" max="7435" width="3" style="11" customWidth="1"/>
    <col min="7436" max="7436" width="3.5" style="11" customWidth="1"/>
    <col min="7437" max="7437" width="16.25" style="11" customWidth="1"/>
    <col min="7438" max="7681" width="9" style="11"/>
    <col min="7682" max="7682" width="4.375" style="11" customWidth="1"/>
    <col min="7683" max="7683" width="4.875" style="11" customWidth="1"/>
    <col min="7684" max="7684" width="19.625" style="11" customWidth="1"/>
    <col min="7685" max="7685" width="1.875" style="11" customWidth="1"/>
    <col min="7686" max="7686" width="20.75" style="11" customWidth="1"/>
    <col min="7687" max="7687" width="3.625" style="11" customWidth="1"/>
    <col min="7688" max="7688" width="21.25" style="11" bestFit="1" customWidth="1"/>
    <col min="7689" max="7689" width="3.125" style="11" customWidth="1"/>
    <col min="7690" max="7690" width="9.125" style="11" bestFit="1" customWidth="1"/>
    <col min="7691" max="7691" width="3" style="11" customWidth="1"/>
    <col min="7692" max="7692" width="3.5" style="11" customWidth="1"/>
    <col min="7693" max="7693" width="16.25" style="11" customWidth="1"/>
    <col min="7694" max="7937" width="9" style="11"/>
    <col min="7938" max="7938" width="4.375" style="11" customWidth="1"/>
    <col min="7939" max="7939" width="4.875" style="11" customWidth="1"/>
    <col min="7940" max="7940" width="19.625" style="11" customWidth="1"/>
    <col min="7941" max="7941" width="1.875" style="11" customWidth="1"/>
    <col min="7942" max="7942" width="20.75" style="11" customWidth="1"/>
    <col min="7943" max="7943" width="3.625" style="11" customWidth="1"/>
    <col min="7944" max="7944" width="21.25" style="11" bestFit="1" customWidth="1"/>
    <col min="7945" max="7945" width="3.125" style="11" customWidth="1"/>
    <col min="7946" max="7946" width="9.125" style="11" bestFit="1" customWidth="1"/>
    <col min="7947" max="7947" width="3" style="11" customWidth="1"/>
    <col min="7948" max="7948" width="3.5" style="11" customWidth="1"/>
    <col min="7949" max="7949" width="16.25" style="11" customWidth="1"/>
    <col min="7950" max="8193" width="9" style="11"/>
    <col min="8194" max="8194" width="4.375" style="11" customWidth="1"/>
    <col min="8195" max="8195" width="4.875" style="11" customWidth="1"/>
    <col min="8196" max="8196" width="19.625" style="11" customWidth="1"/>
    <col min="8197" max="8197" width="1.875" style="11" customWidth="1"/>
    <col min="8198" max="8198" width="20.75" style="11" customWidth="1"/>
    <col min="8199" max="8199" width="3.625" style="11" customWidth="1"/>
    <col min="8200" max="8200" width="21.25" style="11" bestFit="1" customWidth="1"/>
    <col min="8201" max="8201" width="3.125" style="11" customWidth="1"/>
    <col min="8202" max="8202" width="9.125" style="11" bestFit="1" customWidth="1"/>
    <col min="8203" max="8203" width="3" style="11" customWidth="1"/>
    <col min="8204" max="8204" width="3.5" style="11" customWidth="1"/>
    <col min="8205" max="8205" width="16.25" style="11" customWidth="1"/>
    <col min="8206" max="8449" width="9" style="11"/>
    <col min="8450" max="8450" width="4.375" style="11" customWidth="1"/>
    <col min="8451" max="8451" width="4.875" style="11" customWidth="1"/>
    <col min="8452" max="8452" width="19.625" style="11" customWidth="1"/>
    <col min="8453" max="8453" width="1.875" style="11" customWidth="1"/>
    <col min="8454" max="8454" width="20.75" style="11" customWidth="1"/>
    <col min="8455" max="8455" width="3.625" style="11" customWidth="1"/>
    <col min="8456" max="8456" width="21.25" style="11" bestFit="1" customWidth="1"/>
    <col min="8457" max="8457" width="3.125" style="11" customWidth="1"/>
    <col min="8458" max="8458" width="9.125" style="11" bestFit="1" customWidth="1"/>
    <col min="8459" max="8459" width="3" style="11" customWidth="1"/>
    <col min="8460" max="8460" width="3.5" style="11" customWidth="1"/>
    <col min="8461" max="8461" width="16.25" style="11" customWidth="1"/>
    <col min="8462" max="8705" width="9" style="11"/>
    <col min="8706" max="8706" width="4.375" style="11" customWidth="1"/>
    <col min="8707" max="8707" width="4.875" style="11" customWidth="1"/>
    <col min="8708" max="8708" width="19.625" style="11" customWidth="1"/>
    <col min="8709" max="8709" width="1.875" style="11" customWidth="1"/>
    <col min="8710" max="8710" width="20.75" style="11" customWidth="1"/>
    <col min="8711" max="8711" width="3.625" style="11" customWidth="1"/>
    <col min="8712" max="8712" width="21.25" style="11" bestFit="1" customWidth="1"/>
    <col min="8713" max="8713" width="3.125" style="11" customWidth="1"/>
    <col min="8714" max="8714" width="9.125" style="11" bestFit="1" customWidth="1"/>
    <col min="8715" max="8715" width="3" style="11" customWidth="1"/>
    <col min="8716" max="8716" width="3.5" style="11" customWidth="1"/>
    <col min="8717" max="8717" width="16.25" style="11" customWidth="1"/>
    <col min="8718" max="8961" width="9" style="11"/>
    <col min="8962" max="8962" width="4.375" style="11" customWidth="1"/>
    <col min="8963" max="8963" width="4.875" style="11" customWidth="1"/>
    <col min="8964" max="8964" width="19.625" style="11" customWidth="1"/>
    <col min="8965" max="8965" width="1.875" style="11" customWidth="1"/>
    <col min="8966" max="8966" width="20.75" style="11" customWidth="1"/>
    <col min="8967" max="8967" width="3.625" style="11" customWidth="1"/>
    <col min="8968" max="8968" width="21.25" style="11" bestFit="1" customWidth="1"/>
    <col min="8969" max="8969" width="3.125" style="11" customWidth="1"/>
    <col min="8970" max="8970" width="9.125" style="11" bestFit="1" customWidth="1"/>
    <col min="8971" max="8971" width="3" style="11" customWidth="1"/>
    <col min="8972" max="8972" width="3.5" style="11" customWidth="1"/>
    <col min="8973" max="8973" width="16.25" style="11" customWidth="1"/>
    <col min="8974" max="9217" width="9" style="11"/>
    <col min="9218" max="9218" width="4.375" style="11" customWidth="1"/>
    <col min="9219" max="9219" width="4.875" style="11" customWidth="1"/>
    <col min="9220" max="9220" width="19.625" style="11" customWidth="1"/>
    <col min="9221" max="9221" width="1.875" style="11" customWidth="1"/>
    <col min="9222" max="9222" width="20.75" style="11" customWidth="1"/>
    <col min="9223" max="9223" width="3.625" style="11" customWidth="1"/>
    <col min="9224" max="9224" width="21.25" style="11" bestFit="1" customWidth="1"/>
    <col min="9225" max="9225" width="3.125" style="11" customWidth="1"/>
    <col min="9226" max="9226" width="9.125" style="11" bestFit="1" customWidth="1"/>
    <col min="9227" max="9227" width="3" style="11" customWidth="1"/>
    <col min="9228" max="9228" width="3.5" style="11" customWidth="1"/>
    <col min="9229" max="9229" width="16.25" style="11" customWidth="1"/>
    <col min="9230" max="9473" width="9" style="11"/>
    <col min="9474" max="9474" width="4.375" style="11" customWidth="1"/>
    <col min="9475" max="9475" width="4.875" style="11" customWidth="1"/>
    <col min="9476" max="9476" width="19.625" style="11" customWidth="1"/>
    <col min="9477" max="9477" width="1.875" style="11" customWidth="1"/>
    <col min="9478" max="9478" width="20.75" style="11" customWidth="1"/>
    <col min="9479" max="9479" width="3.625" style="11" customWidth="1"/>
    <col min="9480" max="9480" width="21.25" style="11" bestFit="1" customWidth="1"/>
    <col min="9481" max="9481" width="3.125" style="11" customWidth="1"/>
    <col min="9482" max="9482" width="9.125" style="11" bestFit="1" customWidth="1"/>
    <col min="9483" max="9483" width="3" style="11" customWidth="1"/>
    <col min="9484" max="9484" width="3.5" style="11" customWidth="1"/>
    <col min="9485" max="9485" width="16.25" style="11" customWidth="1"/>
    <col min="9486" max="9729" width="9" style="11"/>
    <col min="9730" max="9730" width="4.375" style="11" customWidth="1"/>
    <col min="9731" max="9731" width="4.875" style="11" customWidth="1"/>
    <col min="9732" max="9732" width="19.625" style="11" customWidth="1"/>
    <col min="9733" max="9733" width="1.875" style="11" customWidth="1"/>
    <col min="9734" max="9734" width="20.75" style="11" customWidth="1"/>
    <col min="9735" max="9735" width="3.625" style="11" customWidth="1"/>
    <col min="9736" max="9736" width="21.25" style="11" bestFit="1" customWidth="1"/>
    <col min="9737" max="9737" width="3.125" style="11" customWidth="1"/>
    <col min="9738" max="9738" width="9.125" style="11" bestFit="1" customWidth="1"/>
    <col min="9739" max="9739" width="3" style="11" customWidth="1"/>
    <col min="9740" max="9740" width="3.5" style="11" customWidth="1"/>
    <col min="9741" max="9741" width="16.25" style="11" customWidth="1"/>
    <col min="9742" max="9985" width="9" style="11"/>
    <col min="9986" max="9986" width="4.375" style="11" customWidth="1"/>
    <col min="9987" max="9987" width="4.875" style="11" customWidth="1"/>
    <col min="9988" max="9988" width="19.625" style="11" customWidth="1"/>
    <col min="9989" max="9989" width="1.875" style="11" customWidth="1"/>
    <col min="9990" max="9990" width="20.75" style="11" customWidth="1"/>
    <col min="9991" max="9991" width="3.625" style="11" customWidth="1"/>
    <col min="9992" max="9992" width="21.25" style="11" bestFit="1" customWidth="1"/>
    <col min="9993" max="9993" width="3.125" style="11" customWidth="1"/>
    <col min="9994" max="9994" width="9.125" style="11" bestFit="1" customWidth="1"/>
    <col min="9995" max="9995" width="3" style="11" customWidth="1"/>
    <col min="9996" max="9996" width="3.5" style="11" customWidth="1"/>
    <col min="9997" max="9997" width="16.25" style="11" customWidth="1"/>
    <col min="9998" max="10241" width="9" style="11"/>
    <col min="10242" max="10242" width="4.375" style="11" customWidth="1"/>
    <col min="10243" max="10243" width="4.875" style="11" customWidth="1"/>
    <col min="10244" max="10244" width="19.625" style="11" customWidth="1"/>
    <col min="10245" max="10245" width="1.875" style="11" customWidth="1"/>
    <col min="10246" max="10246" width="20.75" style="11" customWidth="1"/>
    <col min="10247" max="10247" width="3.625" style="11" customWidth="1"/>
    <col min="10248" max="10248" width="21.25" style="11" bestFit="1" customWidth="1"/>
    <col min="10249" max="10249" width="3.125" style="11" customWidth="1"/>
    <col min="10250" max="10250" width="9.125" style="11" bestFit="1" customWidth="1"/>
    <col min="10251" max="10251" width="3" style="11" customWidth="1"/>
    <col min="10252" max="10252" width="3.5" style="11" customWidth="1"/>
    <col min="10253" max="10253" width="16.25" style="11" customWidth="1"/>
    <col min="10254" max="10497" width="9" style="11"/>
    <col min="10498" max="10498" width="4.375" style="11" customWidth="1"/>
    <col min="10499" max="10499" width="4.875" style="11" customWidth="1"/>
    <col min="10500" max="10500" width="19.625" style="11" customWidth="1"/>
    <col min="10501" max="10501" width="1.875" style="11" customWidth="1"/>
    <col min="10502" max="10502" width="20.75" style="11" customWidth="1"/>
    <col min="10503" max="10503" width="3.625" style="11" customWidth="1"/>
    <col min="10504" max="10504" width="21.25" style="11" bestFit="1" customWidth="1"/>
    <col min="10505" max="10505" width="3.125" style="11" customWidth="1"/>
    <col min="10506" max="10506" width="9.125" style="11" bestFit="1" customWidth="1"/>
    <col min="10507" max="10507" width="3" style="11" customWidth="1"/>
    <col min="10508" max="10508" width="3.5" style="11" customWidth="1"/>
    <col min="10509" max="10509" width="16.25" style="11" customWidth="1"/>
    <col min="10510" max="10753" width="9" style="11"/>
    <col min="10754" max="10754" width="4.375" style="11" customWidth="1"/>
    <col min="10755" max="10755" width="4.875" style="11" customWidth="1"/>
    <col min="10756" max="10756" width="19.625" style="11" customWidth="1"/>
    <col min="10757" max="10757" width="1.875" style="11" customWidth="1"/>
    <col min="10758" max="10758" width="20.75" style="11" customWidth="1"/>
    <col min="10759" max="10759" width="3.625" style="11" customWidth="1"/>
    <col min="10760" max="10760" width="21.25" style="11" bestFit="1" customWidth="1"/>
    <col min="10761" max="10761" width="3.125" style="11" customWidth="1"/>
    <col min="10762" max="10762" width="9.125" style="11" bestFit="1" customWidth="1"/>
    <col min="10763" max="10763" width="3" style="11" customWidth="1"/>
    <col min="10764" max="10764" width="3.5" style="11" customWidth="1"/>
    <col min="10765" max="10765" width="16.25" style="11" customWidth="1"/>
    <col min="10766" max="11009" width="9" style="11"/>
    <col min="11010" max="11010" width="4.375" style="11" customWidth="1"/>
    <col min="11011" max="11011" width="4.875" style="11" customWidth="1"/>
    <col min="11012" max="11012" width="19.625" style="11" customWidth="1"/>
    <col min="11013" max="11013" width="1.875" style="11" customWidth="1"/>
    <col min="11014" max="11014" width="20.75" style="11" customWidth="1"/>
    <col min="11015" max="11015" width="3.625" style="11" customWidth="1"/>
    <col min="11016" max="11016" width="21.25" style="11" bestFit="1" customWidth="1"/>
    <col min="11017" max="11017" width="3.125" style="11" customWidth="1"/>
    <col min="11018" max="11018" width="9.125" style="11" bestFit="1" customWidth="1"/>
    <col min="11019" max="11019" width="3" style="11" customWidth="1"/>
    <col min="11020" max="11020" width="3.5" style="11" customWidth="1"/>
    <col min="11021" max="11021" width="16.25" style="11" customWidth="1"/>
    <col min="11022" max="11265" width="9" style="11"/>
    <col min="11266" max="11266" width="4.375" style="11" customWidth="1"/>
    <col min="11267" max="11267" width="4.875" style="11" customWidth="1"/>
    <col min="11268" max="11268" width="19.625" style="11" customWidth="1"/>
    <col min="11269" max="11269" width="1.875" style="11" customWidth="1"/>
    <col min="11270" max="11270" width="20.75" style="11" customWidth="1"/>
    <col min="11271" max="11271" width="3.625" style="11" customWidth="1"/>
    <col min="11272" max="11272" width="21.25" style="11" bestFit="1" customWidth="1"/>
    <col min="11273" max="11273" width="3.125" style="11" customWidth="1"/>
    <col min="11274" max="11274" width="9.125" style="11" bestFit="1" customWidth="1"/>
    <col min="11275" max="11275" width="3" style="11" customWidth="1"/>
    <col min="11276" max="11276" width="3.5" style="11" customWidth="1"/>
    <col min="11277" max="11277" width="16.25" style="11" customWidth="1"/>
    <col min="11278" max="11521" width="9" style="11"/>
    <col min="11522" max="11522" width="4.375" style="11" customWidth="1"/>
    <col min="11523" max="11523" width="4.875" style="11" customWidth="1"/>
    <col min="11524" max="11524" width="19.625" style="11" customWidth="1"/>
    <col min="11525" max="11525" width="1.875" style="11" customWidth="1"/>
    <col min="11526" max="11526" width="20.75" style="11" customWidth="1"/>
    <col min="11527" max="11527" width="3.625" style="11" customWidth="1"/>
    <col min="11528" max="11528" width="21.25" style="11" bestFit="1" customWidth="1"/>
    <col min="11529" max="11529" width="3.125" style="11" customWidth="1"/>
    <col min="11530" max="11530" width="9.125" style="11" bestFit="1" customWidth="1"/>
    <col min="11531" max="11531" width="3" style="11" customWidth="1"/>
    <col min="11532" max="11532" width="3.5" style="11" customWidth="1"/>
    <col min="11533" max="11533" width="16.25" style="11" customWidth="1"/>
    <col min="11534" max="11777" width="9" style="11"/>
    <col min="11778" max="11778" width="4.375" style="11" customWidth="1"/>
    <col min="11779" max="11779" width="4.875" style="11" customWidth="1"/>
    <col min="11780" max="11780" width="19.625" style="11" customWidth="1"/>
    <col min="11781" max="11781" width="1.875" style="11" customWidth="1"/>
    <col min="11782" max="11782" width="20.75" style="11" customWidth="1"/>
    <col min="11783" max="11783" width="3.625" style="11" customWidth="1"/>
    <col min="11784" max="11784" width="21.25" style="11" bestFit="1" customWidth="1"/>
    <col min="11785" max="11785" width="3.125" style="11" customWidth="1"/>
    <col min="11786" max="11786" width="9.125" style="11" bestFit="1" customWidth="1"/>
    <col min="11787" max="11787" width="3" style="11" customWidth="1"/>
    <col min="11788" max="11788" width="3.5" style="11" customWidth="1"/>
    <col min="11789" max="11789" width="16.25" style="11" customWidth="1"/>
    <col min="11790" max="12033" width="9" style="11"/>
    <col min="12034" max="12034" width="4.375" style="11" customWidth="1"/>
    <col min="12035" max="12035" width="4.875" style="11" customWidth="1"/>
    <col min="12036" max="12036" width="19.625" style="11" customWidth="1"/>
    <col min="12037" max="12037" width="1.875" style="11" customWidth="1"/>
    <col min="12038" max="12038" width="20.75" style="11" customWidth="1"/>
    <col min="12039" max="12039" width="3.625" style="11" customWidth="1"/>
    <col min="12040" max="12040" width="21.25" style="11" bestFit="1" customWidth="1"/>
    <col min="12041" max="12041" width="3.125" style="11" customWidth="1"/>
    <col min="12042" max="12042" width="9.125" style="11" bestFit="1" customWidth="1"/>
    <col min="12043" max="12043" width="3" style="11" customWidth="1"/>
    <col min="12044" max="12044" width="3.5" style="11" customWidth="1"/>
    <col min="12045" max="12045" width="16.25" style="11" customWidth="1"/>
    <col min="12046" max="12289" width="9" style="11"/>
    <col min="12290" max="12290" width="4.375" style="11" customWidth="1"/>
    <col min="12291" max="12291" width="4.875" style="11" customWidth="1"/>
    <col min="12292" max="12292" width="19.625" style="11" customWidth="1"/>
    <col min="12293" max="12293" width="1.875" style="11" customWidth="1"/>
    <col min="12294" max="12294" width="20.75" style="11" customWidth="1"/>
    <col min="12295" max="12295" width="3.625" style="11" customWidth="1"/>
    <col min="12296" max="12296" width="21.25" style="11" bestFit="1" customWidth="1"/>
    <col min="12297" max="12297" width="3.125" style="11" customWidth="1"/>
    <col min="12298" max="12298" width="9.125" style="11" bestFit="1" customWidth="1"/>
    <col min="12299" max="12299" width="3" style="11" customWidth="1"/>
    <col min="12300" max="12300" width="3.5" style="11" customWidth="1"/>
    <col min="12301" max="12301" width="16.25" style="11" customWidth="1"/>
    <col min="12302" max="12545" width="9" style="11"/>
    <col min="12546" max="12546" width="4.375" style="11" customWidth="1"/>
    <col min="12547" max="12547" width="4.875" style="11" customWidth="1"/>
    <col min="12548" max="12548" width="19.625" style="11" customWidth="1"/>
    <col min="12549" max="12549" width="1.875" style="11" customWidth="1"/>
    <col min="12550" max="12550" width="20.75" style="11" customWidth="1"/>
    <col min="12551" max="12551" width="3.625" style="11" customWidth="1"/>
    <col min="12552" max="12552" width="21.25" style="11" bestFit="1" customWidth="1"/>
    <col min="12553" max="12553" width="3.125" style="11" customWidth="1"/>
    <col min="12554" max="12554" width="9.125" style="11" bestFit="1" customWidth="1"/>
    <col min="12555" max="12555" width="3" style="11" customWidth="1"/>
    <col min="12556" max="12556" width="3.5" style="11" customWidth="1"/>
    <col min="12557" max="12557" width="16.25" style="11" customWidth="1"/>
    <col min="12558" max="12801" width="9" style="11"/>
    <col min="12802" max="12802" width="4.375" style="11" customWidth="1"/>
    <col min="12803" max="12803" width="4.875" style="11" customWidth="1"/>
    <col min="12804" max="12804" width="19.625" style="11" customWidth="1"/>
    <col min="12805" max="12805" width="1.875" style="11" customWidth="1"/>
    <col min="12806" max="12806" width="20.75" style="11" customWidth="1"/>
    <col min="12807" max="12807" width="3.625" style="11" customWidth="1"/>
    <col min="12808" max="12808" width="21.25" style="11" bestFit="1" customWidth="1"/>
    <col min="12809" max="12809" width="3.125" style="11" customWidth="1"/>
    <col min="12810" max="12810" width="9.125" style="11" bestFit="1" customWidth="1"/>
    <col min="12811" max="12811" width="3" style="11" customWidth="1"/>
    <col min="12812" max="12812" width="3.5" style="11" customWidth="1"/>
    <col min="12813" max="12813" width="16.25" style="11" customWidth="1"/>
    <col min="12814" max="13057" width="9" style="11"/>
    <col min="13058" max="13058" width="4.375" style="11" customWidth="1"/>
    <col min="13059" max="13059" width="4.875" style="11" customWidth="1"/>
    <col min="13060" max="13060" width="19.625" style="11" customWidth="1"/>
    <col min="13061" max="13061" width="1.875" style="11" customWidth="1"/>
    <col min="13062" max="13062" width="20.75" style="11" customWidth="1"/>
    <col min="13063" max="13063" width="3.625" style="11" customWidth="1"/>
    <col min="13064" max="13064" width="21.25" style="11" bestFit="1" customWidth="1"/>
    <col min="13065" max="13065" width="3.125" style="11" customWidth="1"/>
    <col min="13066" max="13066" width="9.125" style="11" bestFit="1" customWidth="1"/>
    <col min="13067" max="13067" width="3" style="11" customWidth="1"/>
    <col min="13068" max="13068" width="3.5" style="11" customWidth="1"/>
    <col min="13069" max="13069" width="16.25" style="11" customWidth="1"/>
    <col min="13070" max="13313" width="9" style="11"/>
    <col min="13314" max="13314" width="4.375" style="11" customWidth="1"/>
    <col min="13315" max="13315" width="4.875" style="11" customWidth="1"/>
    <col min="13316" max="13316" width="19.625" style="11" customWidth="1"/>
    <col min="13317" max="13317" width="1.875" style="11" customWidth="1"/>
    <col min="13318" max="13318" width="20.75" style="11" customWidth="1"/>
    <col min="13319" max="13319" width="3.625" style="11" customWidth="1"/>
    <col min="13320" max="13320" width="21.25" style="11" bestFit="1" customWidth="1"/>
    <col min="13321" max="13321" width="3.125" style="11" customWidth="1"/>
    <col min="13322" max="13322" width="9.125" style="11" bestFit="1" customWidth="1"/>
    <col min="13323" max="13323" width="3" style="11" customWidth="1"/>
    <col min="13324" max="13324" width="3.5" style="11" customWidth="1"/>
    <col min="13325" max="13325" width="16.25" style="11" customWidth="1"/>
    <col min="13326" max="13569" width="9" style="11"/>
    <col min="13570" max="13570" width="4.375" style="11" customWidth="1"/>
    <col min="13571" max="13571" width="4.875" style="11" customWidth="1"/>
    <col min="13572" max="13572" width="19.625" style="11" customWidth="1"/>
    <col min="13573" max="13573" width="1.875" style="11" customWidth="1"/>
    <col min="13574" max="13574" width="20.75" style="11" customWidth="1"/>
    <col min="13575" max="13575" width="3.625" style="11" customWidth="1"/>
    <col min="13576" max="13576" width="21.25" style="11" bestFit="1" customWidth="1"/>
    <col min="13577" max="13577" width="3.125" style="11" customWidth="1"/>
    <col min="13578" max="13578" width="9.125" style="11" bestFit="1" customWidth="1"/>
    <col min="13579" max="13579" width="3" style="11" customWidth="1"/>
    <col min="13580" max="13580" width="3.5" style="11" customWidth="1"/>
    <col min="13581" max="13581" width="16.25" style="11" customWidth="1"/>
    <col min="13582" max="13825" width="9" style="11"/>
    <col min="13826" max="13826" width="4.375" style="11" customWidth="1"/>
    <col min="13827" max="13827" width="4.875" style="11" customWidth="1"/>
    <col min="13828" max="13828" width="19.625" style="11" customWidth="1"/>
    <col min="13829" max="13829" width="1.875" style="11" customWidth="1"/>
    <col min="13830" max="13830" width="20.75" style="11" customWidth="1"/>
    <col min="13831" max="13831" width="3.625" style="11" customWidth="1"/>
    <col min="13832" max="13832" width="21.25" style="11" bestFit="1" customWidth="1"/>
    <col min="13833" max="13833" width="3.125" style="11" customWidth="1"/>
    <col min="13834" max="13834" width="9.125" style="11" bestFit="1" customWidth="1"/>
    <col min="13835" max="13835" width="3" style="11" customWidth="1"/>
    <col min="13836" max="13836" width="3.5" style="11" customWidth="1"/>
    <col min="13837" max="13837" width="16.25" style="11" customWidth="1"/>
    <col min="13838" max="14081" width="9" style="11"/>
    <col min="14082" max="14082" width="4.375" style="11" customWidth="1"/>
    <col min="14083" max="14083" width="4.875" style="11" customWidth="1"/>
    <col min="14084" max="14084" width="19.625" style="11" customWidth="1"/>
    <col min="14085" max="14085" width="1.875" style="11" customWidth="1"/>
    <col min="14086" max="14086" width="20.75" style="11" customWidth="1"/>
    <col min="14087" max="14087" width="3.625" style="11" customWidth="1"/>
    <col min="14088" max="14088" width="21.25" style="11" bestFit="1" customWidth="1"/>
    <col min="14089" max="14089" width="3.125" style="11" customWidth="1"/>
    <col min="14090" max="14090" width="9.125" style="11" bestFit="1" customWidth="1"/>
    <col min="14091" max="14091" width="3" style="11" customWidth="1"/>
    <col min="14092" max="14092" width="3.5" style="11" customWidth="1"/>
    <col min="14093" max="14093" width="16.25" style="11" customWidth="1"/>
    <col min="14094" max="14337" width="9" style="11"/>
    <col min="14338" max="14338" width="4.375" style="11" customWidth="1"/>
    <col min="14339" max="14339" width="4.875" style="11" customWidth="1"/>
    <col min="14340" max="14340" width="19.625" style="11" customWidth="1"/>
    <col min="14341" max="14341" width="1.875" style="11" customWidth="1"/>
    <col min="14342" max="14342" width="20.75" style="11" customWidth="1"/>
    <col min="14343" max="14343" width="3.625" style="11" customWidth="1"/>
    <col min="14344" max="14344" width="21.25" style="11" bestFit="1" customWidth="1"/>
    <col min="14345" max="14345" width="3.125" style="11" customWidth="1"/>
    <col min="14346" max="14346" width="9.125" style="11" bestFit="1" customWidth="1"/>
    <col min="14347" max="14347" width="3" style="11" customWidth="1"/>
    <col min="14348" max="14348" width="3.5" style="11" customWidth="1"/>
    <col min="14349" max="14349" width="16.25" style="11" customWidth="1"/>
    <col min="14350" max="14593" width="9" style="11"/>
    <col min="14594" max="14594" width="4.375" style="11" customWidth="1"/>
    <col min="14595" max="14595" width="4.875" style="11" customWidth="1"/>
    <col min="14596" max="14596" width="19.625" style="11" customWidth="1"/>
    <col min="14597" max="14597" width="1.875" style="11" customWidth="1"/>
    <col min="14598" max="14598" width="20.75" style="11" customWidth="1"/>
    <col min="14599" max="14599" width="3.625" style="11" customWidth="1"/>
    <col min="14600" max="14600" width="21.25" style="11" bestFit="1" customWidth="1"/>
    <col min="14601" max="14601" width="3.125" style="11" customWidth="1"/>
    <col min="14602" max="14602" width="9.125" style="11" bestFit="1" customWidth="1"/>
    <col min="14603" max="14603" width="3" style="11" customWidth="1"/>
    <col min="14604" max="14604" width="3.5" style="11" customWidth="1"/>
    <col min="14605" max="14605" width="16.25" style="11" customWidth="1"/>
    <col min="14606" max="14849" width="9" style="11"/>
    <col min="14850" max="14850" width="4.375" style="11" customWidth="1"/>
    <col min="14851" max="14851" width="4.875" style="11" customWidth="1"/>
    <col min="14852" max="14852" width="19.625" style="11" customWidth="1"/>
    <col min="14853" max="14853" width="1.875" style="11" customWidth="1"/>
    <col min="14854" max="14854" width="20.75" style="11" customWidth="1"/>
    <col min="14855" max="14855" width="3.625" style="11" customWidth="1"/>
    <col min="14856" max="14856" width="21.25" style="11" bestFit="1" customWidth="1"/>
    <col min="14857" max="14857" width="3.125" style="11" customWidth="1"/>
    <col min="14858" max="14858" width="9.125" style="11" bestFit="1" customWidth="1"/>
    <col min="14859" max="14859" width="3" style="11" customWidth="1"/>
    <col min="14860" max="14860" width="3.5" style="11" customWidth="1"/>
    <col min="14861" max="14861" width="16.25" style="11" customWidth="1"/>
    <col min="14862" max="15105" width="9" style="11"/>
    <col min="15106" max="15106" width="4.375" style="11" customWidth="1"/>
    <col min="15107" max="15107" width="4.875" style="11" customWidth="1"/>
    <col min="15108" max="15108" width="19.625" style="11" customWidth="1"/>
    <col min="15109" max="15109" width="1.875" style="11" customWidth="1"/>
    <col min="15110" max="15110" width="20.75" style="11" customWidth="1"/>
    <col min="15111" max="15111" width="3.625" style="11" customWidth="1"/>
    <col min="15112" max="15112" width="21.25" style="11" bestFit="1" customWidth="1"/>
    <col min="15113" max="15113" width="3.125" style="11" customWidth="1"/>
    <col min="15114" max="15114" width="9.125" style="11" bestFit="1" customWidth="1"/>
    <col min="15115" max="15115" width="3" style="11" customWidth="1"/>
    <col min="15116" max="15116" width="3.5" style="11" customWidth="1"/>
    <col min="15117" max="15117" width="16.25" style="11" customWidth="1"/>
    <col min="15118" max="15361" width="9" style="11"/>
    <col min="15362" max="15362" width="4.375" style="11" customWidth="1"/>
    <col min="15363" max="15363" width="4.875" style="11" customWidth="1"/>
    <col min="15364" max="15364" width="19.625" style="11" customWidth="1"/>
    <col min="15365" max="15365" width="1.875" style="11" customWidth="1"/>
    <col min="15366" max="15366" width="20.75" style="11" customWidth="1"/>
    <col min="15367" max="15367" width="3.625" style="11" customWidth="1"/>
    <col min="15368" max="15368" width="21.25" style="11" bestFit="1" customWidth="1"/>
    <col min="15369" max="15369" width="3.125" style="11" customWidth="1"/>
    <col min="15370" max="15370" width="9.125" style="11" bestFit="1" customWidth="1"/>
    <col min="15371" max="15371" width="3" style="11" customWidth="1"/>
    <col min="15372" max="15372" width="3.5" style="11" customWidth="1"/>
    <col min="15373" max="15373" width="16.25" style="11" customWidth="1"/>
    <col min="15374" max="15617" width="9" style="11"/>
    <col min="15618" max="15618" width="4.375" style="11" customWidth="1"/>
    <col min="15619" max="15619" width="4.875" style="11" customWidth="1"/>
    <col min="15620" max="15620" width="19.625" style="11" customWidth="1"/>
    <col min="15621" max="15621" width="1.875" style="11" customWidth="1"/>
    <col min="15622" max="15622" width="20.75" style="11" customWidth="1"/>
    <col min="15623" max="15623" width="3.625" style="11" customWidth="1"/>
    <col min="15624" max="15624" width="21.25" style="11" bestFit="1" customWidth="1"/>
    <col min="15625" max="15625" width="3.125" style="11" customWidth="1"/>
    <col min="15626" max="15626" width="9.125" style="11" bestFit="1" customWidth="1"/>
    <col min="15627" max="15627" width="3" style="11" customWidth="1"/>
    <col min="15628" max="15628" width="3.5" style="11" customWidth="1"/>
    <col min="15629" max="15629" width="16.25" style="11" customWidth="1"/>
    <col min="15630" max="15873" width="9" style="11"/>
    <col min="15874" max="15874" width="4.375" style="11" customWidth="1"/>
    <col min="15875" max="15875" width="4.875" style="11" customWidth="1"/>
    <col min="15876" max="15876" width="19.625" style="11" customWidth="1"/>
    <col min="15877" max="15877" width="1.875" style="11" customWidth="1"/>
    <col min="15878" max="15878" width="20.75" style="11" customWidth="1"/>
    <col min="15879" max="15879" width="3.625" style="11" customWidth="1"/>
    <col min="15880" max="15880" width="21.25" style="11" bestFit="1" customWidth="1"/>
    <col min="15881" max="15881" width="3.125" style="11" customWidth="1"/>
    <col min="15882" max="15882" width="9.125" style="11" bestFit="1" customWidth="1"/>
    <col min="15883" max="15883" width="3" style="11" customWidth="1"/>
    <col min="15884" max="15884" width="3.5" style="11" customWidth="1"/>
    <col min="15885" max="15885" width="16.25" style="11" customWidth="1"/>
    <col min="15886" max="16129" width="9" style="11"/>
    <col min="16130" max="16130" width="4.375" style="11" customWidth="1"/>
    <col min="16131" max="16131" width="4.875" style="11" customWidth="1"/>
    <col min="16132" max="16132" width="19.625" style="11" customWidth="1"/>
    <col min="16133" max="16133" width="1.875" style="11" customWidth="1"/>
    <col min="16134" max="16134" width="20.75" style="11" customWidth="1"/>
    <col min="16135" max="16135" width="3.625" style="11" customWidth="1"/>
    <col min="16136" max="16136" width="21.25" style="11" bestFit="1" customWidth="1"/>
    <col min="16137" max="16137" width="3.125" style="11" customWidth="1"/>
    <col min="16138" max="16138" width="9.125" style="11" bestFit="1" customWidth="1"/>
    <col min="16139" max="16139" width="3" style="11" customWidth="1"/>
    <col min="16140" max="16140" width="3.5" style="11" customWidth="1"/>
    <col min="16141" max="16141" width="16.25" style="11" customWidth="1"/>
    <col min="16142" max="16384" width="9" style="11"/>
  </cols>
  <sheetData>
    <row r="1" spans="1:15" ht="38.25">
      <c r="A1" s="164" t="s">
        <v>994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</row>
    <row r="2" spans="1:15">
      <c r="A2" s="147" t="s">
        <v>995</v>
      </c>
      <c r="B2" s="148"/>
      <c r="C2" s="147"/>
      <c r="D2" s="148"/>
      <c r="E2" s="148"/>
      <c r="F2" s="148"/>
      <c r="G2" s="165"/>
      <c r="H2" s="165"/>
      <c r="I2" s="165"/>
      <c r="J2" s="165"/>
      <c r="K2" s="165"/>
      <c r="L2" s="165"/>
      <c r="M2" s="12"/>
    </row>
    <row r="3" spans="1:15">
      <c r="A3" s="169" t="s">
        <v>54</v>
      </c>
      <c r="B3" s="170"/>
      <c r="C3" s="171"/>
      <c r="D3" s="169" t="s">
        <v>699</v>
      </c>
      <c r="E3" s="170"/>
      <c r="F3" s="171"/>
      <c r="G3" s="169" t="s">
        <v>311</v>
      </c>
      <c r="H3" s="170"/>
      <c r="I3" s="170"/>
      <c r="J3" s="170"/>
      <c r="K3" s="171"/>
      <c r="L3" s="13" t="s">
        <v>715</v>
      </c>
      <c r="M3" s="14"/>
    </row>
    <row r="4" spans="1:15">
      <c r="A4" s="15"/>
      <c r="B4" s="15" t="s">
        <v>378</v>
      </c>
      <c r="C4" s="16" t="s">
        <v>302</v>
      </c>
      <c r="D4" s="17"/>
      <c r="E4" s="18">
        <f>공정별집계표!F6</f>
        <v>0</v>
      </c>
      <c r="F4" s="19"/>
      <c r="G4" s="20"/>
      <c r="H4" s="21"/>
      <c r="I4" s="21"/>
      <c r="J4" s="21"/>
      <c r="K4" s="22"/>
      <c r="L4" s="23"/>
      <c r="M4" s="24"/>
      <c r="N4" s="25">
        <v>1620586100</v>
      </c>
      <c r="O4" s="26">
        <f>E4-N4</f>
        <v>-1620586100</v>
      </c>
    </row>
    <row r="5" spans="1:15">
      <c r="A5" s="27"/>
      <c r="B5" s="27" t="s">
        <v>401</v>
      </c>
      <c r="C5" s="28" t="s">
        <v>300</v>
      </c>
      <c r="D5" s="29"/>
      <c r="E5" s="30"/>
      <c r="F5" s="31"/>
      <c r="G5" s="32"/>
      <c r="H5" s="33"/>
      <c r="I5" s="33"/>
      <c r="J5" s="33"/>
      <c r="K5" s="34"/>
      <c r="L5" s="35"/>
      <c r="M5" s="24"/>
      <c r="N5" s="25"/>
      <c r="O5" s="26"/>
    </row>
    <row r="6" spans="1:15">
      <c r="A6" s="27" t="s">
        <v>403</v>
      </c>
      <c r="B6" s="27" t="s">
        <v>402</v>
      </c>
      <c r="C6" s="28" t="s">
        <v>55</v>
      </c>
      <c r="D6" s="29"/>
      <c r="E6" s="30"/>
      <c r="F6" s="31"/>
      <c r="G6" s="32"/>
      <c r="H6" s="33"/>
      <c r="I6" s="33"/>
      <c r="J6" s="33"/>
      <c r="K6" s="34"/>
      <c r="L6" s="35"/>
      <c r="M6" s="24"/>
      <c r="N6" s="25"/>
      <c r="O6" s="26"/>
    </row>
    <row r="7" spans="1:15">
      <c r="A7" s="27"/>
      <c r="B7" s="36"/>
      <c r="C7" s="37" t="s">
        <v>310</v>
      </c>
      <c r="D7" s="38"/>
      <c r="E7" s="39">
        <f>SUM(E4:E6)</f>
        <v>0</v>
      </c>
      <c r="F7" s="40"/>
      <c r="G7" s="39"/>
      <c r="H7" s="41"/>
      <c r="I7" s="39"/>
      <c r="J7" s="41"/>
      <c r="K7" s="42"/>
      <c r="L7" s="43"/>
      <c r="M7" s="24"/>
      <c r="N7" s="25"/>
      <c r="O7" s="26"/>
    </row>
    <row r="8" spans="1:15">
      <c r="A8" s="27"/>
      <c r="B8" s="15" t="s">
        <v>400</v>
      </c>
      <c r="C8" s="16" t="s">
        <v>298</v>
      </c>
      <c r="D8" s="17"/>
      <c r="E8" s="18">
        <f>공정별집계표!H6</f>
        <v>0</v>
      </c>
      <c r="F8" s="19"/>
      <c r="G8" s="20"/>
      <c r="H8" s="21"/>
      <c r="I8" s="21"/>
      <c r="J8" s="21"/>
      <c r="K8" s="44"/>
      <c r="L8" s="23"/>
      <c r="M8" s="24"/>
      <c r="N8" s="25"/>
      <c r="O8" s="26"/>
    </row>
    <row r="9" spans="1:15">
      <c r="A9" s="27" t="s">
        <v>398</v>
      </c>
      <c r="B9" s="27" t="s">
        <v>399</v>
      </c>
      <c r="C9" s="28" t="s">
        <v>301</v>
      </c>
      <c r="D9" s="29"/>
      <c r="E9" s="30">
        <f>E8*I9</f>
        <v>0</v>
      </c>
      <c r="F9" s="31"/>
      <c r="G9" s="32" t="s">
        <v>817</v>
      </c>
      <c r="H9" s="45" t="s">
        <v>397</v>
      </c>
      <c r="I9" s="46">
        <v>9.6000000000000002E-2</v>
      </c>
      <c r="J9" s="47"/>
      <c r="K9" s="34"/>
      <c r="L9" s="35" t="s">
        <v>1005</v>
      </c>
      <c r="M9" s="48">
        <v>6.6000000000000003E-2</v>
      </c>
      <c r="N9" s="25"/>
      <c r="O9" s="26"/>
    </row>
    <row r="10" spans="1:15">
      <c r="A10" s="27"/>
      <c r="B10" s="36" t="s">
        <v>402</v>
      </c>
      <c r="C10" s="37" t="s">
        <v>310</v>
      </c>
      <c r="D10" s="38"/>
      <c r="E10" s="39">
        <f>SUM(E8:E9)</f>
        <v>0</v>
      </c>
      <c r="F10" s="40"/>
      <c r="G10" s="49"/>
      <c r="H10" s="41"/>
      <c r="I10" s="50"/>
      <c r="J10" s="41"/>
      <c r="K10" s="42"/>
      <c r="L10" s="43"/>
      <c r="M10" s="51"/>
      <c r="N10" s="25"/>
      <c r="O10" s="26"/>
    </row>
    <row r="11" spans="1:15">
      <c r="A11" s="27"/>
      <c r="B11" s="15"/>
      <c r="C11" s="28" t="s">
        <v>299</v>
      </c>
      <c r="D11" s="17"/>
      <c r="E11" s="18">
        <f>공정별집계표!J6</f>
        <v>0</v>
      </c>
      <c r="F11" s="19">
        <v>0</v>
      </c>
      <c r="G11" s="20"/>
      <c r="H11" s="21"/>
      <c r="I11" s="52"/>
      <c r="J11" s="21"/>
      <c r="K11" s="44"/>
      <c r="L11" s="23"/>
      <c r="M11" s="51"/>
      <c r="N11" s="25"/>
      <c r="O11" s="26"/>
    </row>
    <row r="12" spans="1:15">
      <c r="A12" s="27" t="s">
        <v>396</v>
      </c>
      <c r="B12" s="27" t="s">
        <v>394</v>
      </c>
      <c r="C12" s="53" t="s">
        <v>811</v>
      </c>
      <c r="D12" s="29"/>
      <c r="E12" s="30">
        <f>E8*I12</f>
        <v>0</v>
      </c>
      <c r="F12" s="31"/>
      <c r="G12" s="32" t="s">
        <v>817</v>
      </c>
      <c r="H12" s="45" t="s">
        <v>397</v>
      </c>
      <c r="I12" s="46">
        <v>1.7000000000000001E-2</v>
      </c>
      <c r="J12" s="33"/>
      <c r="K12" s="34"/>
      <c r="L12" s="35" t="s">
        <v>1006</v>
      </c>
      <c r="M12" s="51"/>
      <c r="N12" s="25"/>
      <c r="O12" s="26"/>
    </row>
    <row r="13" spans="1:15">
      <c r="A13" s="27"/>
      <c r="B13" s="27"/>
      <c r="C13" s="54" t="s">
        <v>810</v>
      </c>
      <c r="D13" s="29"/>
      <c r="E13" s="30">
        <f>E8*I13</f>
        <v>0</v>
      </c>
      <c r="F13" s="31"/>
      <c r="G13" s="32" t="s">
        <v>817</v>
      </c>
      <c r="H13" s="45" t="s">
        <v>397</v>
      </c>
      <c r="I13" s="46">
        <v>2.4899999999999999E-2</v>
      </c>
      <c r="J13" s="33"/>
      <c r="K13" s="34"/>
      <c r="L13" s="35" t="s">
        <v>1006</v>
      </c>
      <c r="M13" s="51"/>
      <c r="N13" s="25"/>
      <c r="O13" s="26"/>
    </row>
    <row r="14" spans="1:15">
      <c r="A14" s="27"/>
      <c r="B14" s="27"/>
      <c r="C14" s="28" t="s">
        <v>717</v>
      </c>
      <c r="D14" s="29"/>
      <c r="E14" s="30">
        <f>E12*I14</f>
        <v>0</v>
      </c>
      <c r="F14" s="31"/>
      <c r="G14" s="32" t="s">
        <v>818</v>
      </c>
      <c r="H14" s="45" t="s">
        <v>397</v>
      </c>
      <c r="I14" s="46">
        <v>6.5500000000000003E-2</v>
      </c>
      <c r="J14" s="33"/>
      <c r="K14" s="34"/>
      <c r="L14" s="35" t="s">
        <v>1006</v>
      </c>
      <c r="M14" s="51"/>
      <c r="N14" s="25"/>
      <c r="O14" s="26"/>
    </row>
    <row r="15" spans="1:15">
      <c r="A15" s="27" t="s">
        <v>395</v>
      </c>
      <c r="B15" s="27"/>
      <c r="C15" s="28" t="s">
        <v>812</v>
      </c>
      <c r="D15" s="29"/>
      <c r="E15" s="30">
        <f>E10*I15</f>
        <v>0</v>
      </c>
      <c r="F15" s="31"/>
      <c r="G15" s="32" t="s">
        <v>393</v>
      </c>
      <c r="H15" s="45" t="s">
        <v>397</v>
      </c>
      <c r="I15" s="46">
        <v>3.7999999999999999E-2</v>
      </c>
      <c r="J15" s="47"/>
      <c r="K15" s="34"/>
      <c r="L15" s="35" t="s">
        <v>1007</v>
      </c>
      <c r="M15" s="51"/>
      <c r="N15" s="25"/>
      <c r="O15" s="26"/>
    </row>
    <row r="16" spans="1:15">
      <c r="A16" s="27"/>
      <c r="B16" s="27"/>
      <c r="C16" s="28" t="s">
        <v>813</v>
      </c>
      <c r="D16" s="29"/>
      <c r="E16" s="30">
        <f>E10*I16</f>
        <v>0</v>
      </c>
      <c r="F16" s="31"/>
      <c r="G16" s="32" t="s">
        <v>393</v>
      </c>
      <c r="H16" s="45" t="s">
        <v>397</v>
      </c>
      <c r="I16" s="46">
        <v>8.6999999999999994E-3</v>
      </c>
      <c r="J16" s="47"/>
      <c r="K16" s="34"/>
      <c r="L16" s="35" t="s">
        <v>1008</v>
      </c>
      <c r="M16" s="51"/>
      <c r="N16" s="25"/>
      <c r="O16" s="26"/>
    </row>
    <row r="17" spans="1:15">
      <c r="A17" s="27" t="s">
        <v>392</v>
      </c>
      <c r="B17" s="27"/>
      <c r="C17" s="28" t="s">
        <v>716</v>
      </c>
      <c r="D17" s="29"/>
      <c r="E17" s="30">
        <f>(E4+E8)*I17</f>
        <v>0</v>
      </c>
      <c r="F17" s="31"/>
      <c r="G17" s="32" t="s">
        <v>819</v>
      </c>
      <c r="H17" s="45" t="s">
        <v>397</v>
      </c>
      <c r="I17" s="55">
        <v>2.93E-2</v>
      </c>
      <c r="J17" s="56" t="s">
        <v>390</v>
      </c>
      <c r="K17" s="57"/>
      <c r="L17" s="58" t="s">
        <v>1009</v>
      </c>
      <c r="M17" s="59"/>
      <c r="N17" s="25">
        <f>(E4+E8)*I17*K17</f>
        <v>0</v>
      </c>
      <c r="O17" s="26" t="e">
        <f>(E4+E8+#REF!/1.0054/1.1)*I17</f>
        <v>#REF!</v>
      </c>
    </row>
    <row r="18" spans="1:15" s="73" customFormat="1">
      <c r="A18" s="60"/>
      <c r="B18" s="60"/>
      <c r="C18" s="61" t="s">
        <v>814</v>
      </c>
      <c r="D18" s="62"/>
      <c r="E18" s="63">
        <f>(E4+E8+E11)*I18</f>
        <v>0</v>
      </c>
      <c r="F18" s="64">
        <v>0</v>
      </c>
      <c r="G18" s="65" t="s">
        <v>719</v>
      </c>
      <c r="H18" s="66" t="s">
        <v>397</v>
      </c>
      <c r="I18" s="67">
        <v>3.0000000000000001E-3</v>
      </c>
      <c r="J18" s="68"/>
      <c r="K18" s="69"/>
      <c r="L18" s="154" t="s">
        <v>1010</v>
      </c>
      <c r="M18" s="70"/>
      <c r="N18" s="71"/>
      <c r="O18" s="72"/>
    </row>
    <row r="19" spans="1:15" s="73" customFormat="1">
      <c r="A19" s="60"/>
      <c r="B19" s="60"/>
      <c r="C19" s="61" t="s">
        <v>815</v>
      </c>
      <c r="D19" s="62"/>
      <c r="E19" s="63">
        <f>(E4+E10)*I19</f>
        <v>0</v>
      </c>
      <c r="F19" s="64"/>
      <c r="G19" s="65" t="s">
        <v>720</v>
      </c>
      <c r="H19" s="66" t="s">
        <v>397</v>
      </c>
      <c r="I19" s="67">
        <v>3.0300000000000001E-2</v>
      </c>
      <c r="J19" s="74"/>
      <c r="K19" s="75"/>
      <c r="L19" s="76" t="s">
        <v>1011</v>
      </c>
      <c r="M19" s="77"/>
      <c r="N19" s="71"/>
      <c r="O19" s="72"/>
    </row>
    <row r="20" spans="1:15" s="73" customFormat="1">
      <c r="A20" s="78"/>
      <c r="B20" s="78"/>
      <c r="C20" s="79" t="s">
        <v>816</v>
      </c>
      <c r="D20" s="80"/>
      <c r="E20" s="81">
        <f>SUM(E11:E19)</f>
        <v>0</v>
      </c>
      <c r="F20" s="82"/>
      <c r="G20" s="83"/>
      <c r="H20" s="84"/>
      <c r="I20" s="85"/>
      <c r="J20" s="84"/>
      <c r="K20" s="86"/>
      <c r="L20" s="87"/>
      <c r="M20" s="77"/>
      <c r="N20" s="71"/>
      <c r="O20" s="72"/>
    </row>
    <row r="21" spans="1:15" s="73" customFormat="1">
      <c r="A21" s="161" t="s">
        <v>391</v>
      </c>
      <c r="B21" s="162"/>
      <c r="C21" s="163"/>
      <c r="D21" s="88"/>
      <c r="E21" s="89">
        <f>E7+E10+E20</f>
        <v>0</v>
      </c>
      <c r="F21" s="90"/>
      <c r="G21" s="91"/>
      <c r="H21" s="92"/>
      <c r="I21" s="93"/>
      <c r="J21" s="92"/>
      <c r="K21" s="94"/>
      <c r="L21" s="95"/>
      <c r="M21" s="77"/>
      <c r="N21" s="71"/>
      <c r="O21" s="72"/>
    </row>
    <row r="22" spans="1:15" s="73" customFormat="1">
      <c r="A22" s="161" t="s">
        <v>721</v>
      </c>
      <c r="B22" s="162"/>
      <c r="C22" s="163"/>
      <c r="D22" s="96"/>
      <c r="E22" s="89">
        <f>E21*I22</f>
        <v>0</v>
      </c>
      <c r="F22" s="97"/>
      <c r="G22" s="91" t="s">
        <v>391</v>
      </c>
      <c r="H22" s="98" t="s">
        <v>397</v>
      </c>
      <c r="I22" s="99">
        <v>0.06</v>
      </c>
      <c r="J22" s="100"/>
      <c r="K22" s="94"/>
      <c r="L22" s="95" t="s">
        <v>1012</v>
      </c>
      <c r="M22" s="101">
        <v>3.7999999999999999E-2</v>
      </c>
      <c r="N22" s="71"/>
      <c r="O22" s="72"/>
    </row>
    <row r="23" spans="1:15" s="73" customFormat="1">
      <c r="A23" s="161" t="s">
        <v>704</v>
      </c>
      <c r="B23" s="162"/>
      <c r="C23" s="163"/>
      <c r="D23" s="88"/>
      <c r="E23" s="89">
        <f>SUM(E10,E20,E22)*I23</f>
        <v>0</v>
      </c>
      <c r="F23" s="90"/>
      <c r="G23" s="91" t="s">
        <v>718</v>
      </c>
      <c r="H23" s="98" t="s">
        <v>397</v>
      </c>
      <c r="I23" s="99">
        <v>0.1051</v>
      </c>
      <c r="J23" s="100"/>
      <c r="K23" s="94"/>
      <c r="L23" s="155" t="s">
        <v>1013</v>
      </c>
      <c r="M23" s="101">
        <v>0.09</v>
      </c>
      <c r="N23" s="71"/>
      <c r="O23" s="72"/>
    </row>
    <row r="24" spans="1:15">
      <c r="A24" s="161" t="s">
        <v>1004</v>
      </c>
      <c r="B24" s="162"/>
      <c r="C24" s="163"/>
      <c r="D24" s="111"/>
      <c r="E24" s="18">
        <f>공정별집계표!L14</f>
        <v>0</v>
      </c>
      <c r="F24" s="112"/>
      <c r="G24" s="104"/>
      <c r="H24" s="113"/>
      <c r="I24" s="114"/>
      <c r="J24" s="115"/>
      <c r="K24" s="106"/>
      <c r="L24" s="156"/>
      <c r="M24" s="116"/>
      <c r="N24" s="25"/>
      <c r="O24" s="26"/>
    </row>
    <row r="25" spans="1:15">
      <c r="A25" s="166" t="s">
        <v>805</v>
      </c>
      <c r="B25" s="167"/>
      <c r="C25" s="168"/>
      <c r="D25" s="102"/>
      <c r="E25" s="18">
        <f>SUM(E21:E24)</f>
        <v>0</v>
      </c>
      <c r="F25" s="103"/>
      <c r="G25" s="104"/>
      <c r="H25" s="105"/>
      <c r="I25" s="105"/>
      <c r="J25" s="105"/>
      <c r="K25" s="106"/>
      <c r="L25" s="157"/>
      <c r="M25" s="51"/>
      <c r="N25" s="25"/>
      <c r="O25" s="26"/>
    </row>
    <row r="26" spans="1:15">
      <c r="A26" s="166" t="s">
        <v>722</v>
      </c>
      <c r="B26" s="167"/>
      <c r="C26" s="168"/>
      <c r="D26" s="102"/>
      <c r="E26" s="18">
        <f>E25*I26</f>
        <v>0</v>
      </c>
      <c r="F26" s="103"/>
      <c r="G26" s="107" t="s">
        <v>820</v>
      </c>
      <c r="H26" s="108" t="s">
        <v>397</v>
      </c>
      <c r="I26" s="109">
        <v>0.1</v>
      </c>
      <c r="J26" s="110"/>
      <c r="K26" s="106"/>
      <c r="L26" s="156"/>
      <c r="M26" s="51"/>
      <c r="N26" s="25"/>
      <c r="O26" s="26"/>
    </row>
    <row r="27" spans="1:15">
      <c r="A27" s="173" t="s">
        <v>1017</v>
      </c>
      <c r="B27" s="174"/>
      <c r="C27" s="175"/>
      <c r="D27" s="118"/>
      <c r="E27" s="158">
        <f>TRUNC(E25+E26,-3)</f>
        <v>0</v>
      </c>
      <c r="F27" s="119"/>
      <c r="G27" s="120"/>
      <c r="H27" s="121"/>
      <c r="I27" s="121"/>
      <c r="J27" s="121"/>
      <c r="K27" s="122"/>
      <c r="L27" s="159" t="s">
        <v>1014</v>
      </c>
      <c r="M27" s="51"/>
      <c r="N27" s="25"/>
      <c r="O27" s="26"/>
    </row>
    <row r="28" spans="1:15">
      <c r="A28" s="166"/>
      <c r="B28" s="167"/>
      <c r="C28" s="168"/>
      <c r="D28" s="111"/>
      <c r="E28" s="117"/>
      <c r="F28" s="112"/>
      <c r="G28" s="104"/>
      <c r="H28" s="113"/>
      <c r="I28" s="114"/>
      <c r="J28" s="115"/>
      <c r="K28" s="106"/>
      <c r="L28" s="156" t="s">
        <v>1016</v>
      </c>
      <c r="M28" s="116"/>
      <c r="N28" s="25"/>
      <c r="O28" s="26"/>
    </row>
    <row r="29" spans="1:15">
      <c r="A29" s="172" t="s">
        <v>3</v>
      </c>
      <c r="B29" s="162"/>
      <c r="C29" s="163"/>
      <c r="D29" s="142"/>
      <c r="E29" s="160">
        <f>SUM(E27:E28)</f>
        <v>0</v>
      </c>
      <c r="F29" s="90"/>
      <c r="G29" s="91"/>
      <c r="H29" s="92"/>
      <c r="I29" s="92"/>
      <c r="J29" s="92"/>
      <c r="K29" s="94"/>
      <c r="L29" s="95"/>
      <c r="M29" s="123"/>
      <c r="N29" s="25"/>
      <c r="O29" s="26"/>
    </row>
    <row r="30" spans="1:15">
      <c r="E30" s="124"/>
    </row>
    <row r="31" spans="1:15">
      <c r="E31" s="25"/>
    </row>
    <row r="32" spans="1:15">
      <c r="E32" s="25"/>
    </row>
    <row r="33" spans="5:5">
      <c r="E33" s="125"/>
    </row>
    <row r="34" spans="5:5">
      <c r="E34" s="26"/>
    </row>
    <row r="36" spans="5:5">
      <c r="E36" s="25"/>
    </row>
    <row r="37" spans="5:5">
      <c r="E37" s="26"/>
    </row>
    <row r="38" spans="5:5">
      <c r="E38" s="126"/>
    </row>
  </sheetData>
  <mergeCells count="14">
    <mergeCell ref="A29:C29"/>
    <mergeCell ref="A22:C22"/>
    <mergeCell ref="A23:C23"/>
    <mergeCell ref="A25:C25"/>
    <mergeCell ref="A26:C26"/>
    <mergeCell ref="A27:C27"/>
    <mergeCell ref="A21:C21"/>
    <mergeCell ref="A1:L1"/>
    <mergeCell ref="G2:L2"/>
    <mergeCell ref="A28:C28"/>
    <mergeCell ref="A24:C24"/>
    <mergeCell ref="A3:C3"/>
    <mergeCell ref="D3:F3"/>
    <mergeCell ref="G3:K3"/>
  </mergeCells>
  <phoneticPr fontId="92" type="noConversion"/>
  <printOptions horizontalCentered="1"/>
  <pageMargins left="0.59041666984558105" right="0.19666667282581329" top="0.74763888120651245" bottom="0.39347222447395325" header="0.31486111879348755" footer="0.31486111879348755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0000"/>
    <pageSetUpPr fitToPage="1"/>
  </sheetPr>
  <dimension ref="A1:W27"/>
  <sheetViews>
    <sheetView view="pageBreakPreview" zoomScale="80" zoomScaleNormal="100" zoomScaleSheetLayoutView="80" workbookViewId="0">
      <selection activeCell="A2" sqref="A2:M2"/>
    </sheetView>
  </sheetViews>
  <sheetFormatPr defaultColWidth="9"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2" max="22" width="12.125" bestFit="1" customWidth="1"/>
    <col min="23" max="23" width="12" bestFit="1" customWidth="1"/>
  </cols>
  <sheetData>
    <row r="1" spans="1:23" ht="30" customHeight="1">
      <c r="A1" s="179" t="s">
        <v>1003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3" ht="30" customHeight="1">
      <c r="A2" s="180" t="str">
        <f>'원가계산(건축)'!A2</f>
        <v>[ 서울강서우체국 엘리베이터 증축공사(건축) ]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</row>
    <row r="3" spans="1:23" ht="30" customHeight="1">
      <c r="A3" s="177" t="s">
        <v>506</v>
      </c>
      <c r="B3" s="177" t="s">
        <v>505</v>
      </c>
      <c r="C3" s="177" t="s">
        <v>517</v>
      </c>
      <c r="D3" s="177" t="s">
        <v>516</v>
      </c>
      <c r="E3" s="177" t="s">
        <v>821</v>
      </c>
      <c r="F3" s="177"/>
      <c r="G3" s="177" t="s">
        <v>824</v>
      </c>
      <c r="H3" s="177"/>
      <c r="I3" s="177" t="s">
        <v>504</v>
      </c>
      <c r="J3" s="177"/>
      <c r="K3" s="177" t="s">
        <v>503</v>
      </c>
      <c r="L3" s="177"/>
      <c r="M3" s="177" t="s">
        <v>993</v>
      </c>
      <c r="N3" s="176" t="s">
        <v>825</v>
      </c>
      <c r="O3" s="176" t="s">
        <v>417</v>
      </c>
      <c r="P3" s="176" t="s">
        <v>823</v>
      </c>
      <c r="Q3" s="176" t="s">
        <v>822</v>
      </c>
      <c r="R3" s="176" t="s">
        <v>827</v>
      </c>
      <c r="S3" s="176" t="s">
        <v>828</v>
      </c>
      <c r="T3" s="176" t="s">
        <v>502</v>
      </c>
    </row>
    <row r="4" spans="1:23" ht="30" customHeight="1">
      <c r="A4" s="178"/>
      <c r="B4" s="178"/>
      <c r="C4" s="178"/>
      <c r="D4" s="178"/>
      <c r="E4" s="6" t="s">
        <v>826</v>
      </c>
      <c r="F4" s="6" t="s">
        <v>992</v>
      </c>
      <c r="G4" s="6" t="s">
        <v>826</v>
      </c>
      <c r="H4" s="6" t="s">
        <v>992</v>
      </c>
      <c r="I4" s="6" t="s">
        <v>826</v>
      </c>
      <c r="J4" s="6" t="s">
        <v>992</v>
      </c>
      <c r="K4" s="6" t="s">
        <v>826</v>
      </c>
      <c r="L4" s="6" t="s">
        <v>992</v>
      </c>
      <c r="M4" s="178"/>
      <c r="N4" s="176"/>
      <c r="O4" s="176"/>
      <c r="P4" s="176"/>
      <c r="Q4" s="176"/>
      <c r="R4" s="176"/>
      <c r="S4" s="176"/>
      <c r="T4" s="176"/>
    </row>
    <row r="5" spans="1:23" ht="30" customHeight="1">
      <c r="A5" s="127" t="s">
        <v>702</v>
      </c>
      <c r="B5" s="127" t="s">
        <v>434</v>
      </c>
      <c r="C5" s="127" t="s">
        <v>434</v>
      </c>
      <c r="D5" s="128">
        <v>1</v>
      </c>
      <c r="E5" s="129">
        <f>F6</f>
        <v>0</v>
      </c>
      <c r="F5" s="129">
        <f t="shared" ref="F5:F12" si="0">E5*D5</f>
        <v>0</v>
      </c>
      <c r="G5" s="129">
        <f>H6</f>
        <v>0</v>
      </c>
      <c r="H5" s="129">
        <f t="shared" ref="H5:H12" si="1">G5*D5</f>
        <v>0</v>
      </c>
      <c r="I5" s="129">
        <f>J6</f>
        <v>0</v>
      </c>
      <c r="J5" s="129">
        <f t="shared" ref="J5:J12" si="2">I5*D5</f>
        <v>0</v>
      </c>
      <c r="K5" s="129">
        <f t="shared" ref="K5:L12" si="3">E5+G5+I5</f>
        <v>0</v>
      </c>
      <c r="L5" s="129">
        <f t="shared" si="3"/>
        <v>0</v>
      </c>
      <c r="M5" s="127" t="s">
        <v>434</v>
      </c>
      <c r="N5" s="4" t="s">
        <v>433</v>
      </c>
      <c r="O5" s="4" t="s">
        <v>434</v>
      </c>
      <c r="P5" s="4" t="s">
        <v>434</v>
      </c>
      <c r="Q5" s="4" t="s">
        <v>434</v>
      </c>
      <c r="R5" s="1">
        <v>1</v>
      </c>
      <c r="S5" s="4" t="s">
        <v>434</v>
      </c>
      <c r="T5" s="5"/>
    </row>
    <row r="6" spans="1:23" ht="30" customHeight="1">
      <c r="A6" s="130" t="s">
        <v>1002</v>
      </c>
      <c r="B6" s="131" t="s">
        <v>434</v>
      </c>
      <c r="C6" s="131" t="s">
        <v>434</v>
      </c>
      <c r="D6" s="130">
        <v>1</v>
      </c>
      <c r="E6" s="132">
        <f>F7+F8</f>
        <v>0</v>
      </c>
      <c r="F6" s="132">
        <f t="shared" si="0"/>
        <v>0</v>
      </c>
      <c r="G6" s="132">
        <f>H7+H8</f>
        <v>0</v>
      </c>
      <c r="H6" s="132">
        <f t="shared" si="1"/>
        <v>0</v>
      </c>
      <c r="I6" s="132">
        <f>J7+J8</f>
        <v>0</v>
      </c>
      <c r="J6" s="132">
        <f t="shared" si="2"/>
        <v>0</v>
      </c>
      <c r="K6" s="132">
        <f t="shared" si="3"/>
        <v>0</v>
      </c>
      <c r="L6" s="132">
        <f t="shared" si="3"/>
        <v>0</v>
      </c>
      <c r="M6" s="131" t="s">
        <v>434</v>
      </c>
      <c r="N6" s="4" t="s">
        <v>854</v>
      </c>
      <c r="O6" s="4" t="s">
        <v>434</v>
      </c>
      <c r="P6" s="4" t="s">
        <v>433</v>
      </c>
      <c r="Q6" s="4" t="s">
        <v>434</v>
      </c>
      <c r="R6" s="1">
        <v>2</v>
      </c>
      <c r="S6" s="4" t="s">
        <v>434</v>
      </c>
      <c r="T6" s="5"/>
      <c r="W6" s="3"/>
    </row>
    <row r="7" spans="1:23" ht="30" customHeight="1">
      <c r="A7" s="133" t="s">
        <v>60</v>
      </c>
      <c r="B7" s="134" t="s">
        <v>434</v>
      </c>
      <c r="C7" s="134" t="s">
        <v>434</v>
      </c>
      <c r="D7" s="133">
        <v>1</v>
      </c>
      <c r="E7" s="135">
        <f>공종별집계표!F5</f>
        <v>0</v>
      </c>
      <c r="F7" s="135">
        <f t="shared" si="0"/>
        <v>0</v>
      </c>
      <c r="G7" s="135">
        <f>공종별집계표!H5</f>
        <v>0</v>
      </c>
      <c r="H7" s="135">
        <f t="shared" si="1"/>
        <v>0</v>
      </c>
      <c r="I7" s="135">
        <f>공종별집계표!J5</f>
        <v>0</v>
      </c>
      <c r="J7" s="135">
        <f t="shared" si="2"/>
        <v>0</v>
      </c>
      <c r="K7" s="135">
        <f t="shared" si="3"/>
        <v>0</v>
      </c>
      <c r="L7" s="135">
        <f t="shared" si="3"/>
        <v>0</v>
      </c>
      <c r="M7" s="134" t="s">
        <v>434</v>
      </c>
      <c r="N7" s="4" t="s">
        <v>857</v>
      </c>
      <c r="O7" s="4" t="s">
        <v>434</v>
      </c>
      <c r="P7" s="4" t="s">
        <v>854</v>
      </c>
      <c r="Q7" s="4" t="s">
        <v>434</v>
      </c>
      <c r="R7" s="1">
        <v>3</v>
      </c>
      <c r="S7" s="4" t="s">
        <v>434</v>
      </c>
      <c r="T7" s="5"/>
      <c r="W7" s="3"/>
    </row>
    <row r="8" spans="1:23" ht="30" customHeight="1">
      <c r="A8" s="133"/>
      <c r="B8" s="7"/>
      <c r="C8" s="7"/>
      <c r="D8" s="10"/>
      <c r="E8" s="9"/>
      <c r="F8" s="9">
        <f t="shared" si="0"/>
        <v>0</v>
      </c>
      <c r="G8" s="9"/>
      <c r="H8" s="9">
        <f t="shared" si="1"/>
        <v>0</v>
      </c>
      <c r="I8" s="9"/>
      <c r="J8" s="9">
        <f t="shared" si="2"/>
        <v>0</v>
      </c>
      <c r="K8" s="9">
        <f t="shared" si="3"/>
        <v>0</v>
      </c>
      <c r="L8" s="9">
        <f t="shared" si="3"/>
        <v>0</v>
      </c>
      <c r="M8" s="7" t="s">
        <v>434</v>
      </c>
      <c r="N8" s="4" t="s">
        <v>857</v>
      </c>
      <c r="O8" s="4" t="s">
        <v>434</v>
      </c>
      <c r="P8" s="4" t="s">
        <v>854</v>
      </c>
      <c r="Q8" s="4" t="s">
        <v>434</v>
      </c>
      <c r="R8" s="1">
        <v>3</v>
      </c>
      <c r="S8" s="4" t="s">
        <v>434</v>
      </c>
      <c r="T8" s="5"/>
      <c r="W8" s="3"/>
    </row>
    <row r="9" spans="1:23" ht="30" customHeight="1">
      <c r="A9" s="133"/>
      <c r="B9" s="7"/>
      <c r="C9" s="7"/>
      <c r="D9" s="10"/>
      <c r="E9" s="9"/>
      <c r="F9" s="9">
        <f t="shared" si="0"/>
        <v>0</v>
      </c>
      <c r="G9" s="9"/>
      <c r="H9" s="9">
        <f t="shared" si="1"/>
        <v>0</v>
      </c>
      <c r="I9" s="9"/>
      <c r="J9" s="9">
        <f t="shared" si="2"/>
        <v>0</v>
      </c>
      <c r="K9" s="9">
        <f t="shared" si="3"/>
        <v>0</v>
      </c>
      <c r="L9" s="9">
        <f t="shared" si="3"/>
        <v>0</v>
      </c>
      <c r="M9" s="7" t="s">
        <v>434</v>
      </c>
      <c r="N9" s="4" t="s">
        <v>857</v>
      </c>
      <c r="O9" s="4" t="s">
        <v>434</v>
      </c>
      <c r="P9" s="4" t="s">
        <v>854</v>
      </c>
      <c r="Q9" s="4" t="s">
        <v>434</v>
      </c>
      <c r="R9" s="1">
        <v>3</v>
      </c>
      <c r="S9" s="4" t="s">
        <v>434</v>
      </c>
      <c r="T9" s="5"/>
      <c r="W9" s="3"/>
    </row>
    <row r="10" spans="1:23" ht="30" customHeight="1">
      <c r="A10" s="10"/>
      <c r="B10" s="7"/>
      <c r="C10" s="7"/>
      <c r="D10" s="10"/>
      <c r="E10" s="9"/>
      <c r="F10" s="9">
        <f t="shared" si="0"/>
        <v>0</v>
      </c>
      <c r="G10" s="9"/>
      <c r="H10" s="9">
        <f t="shared" si="1"/>
        <v>0</v>
      </c>
      <c r="I10" s="9"/>
      <c r="J10" s="9">
        <f t="shared" si="2"/>
        <v>0</v>
      </c>
      <c r="K10" s="9">
        <f t="shared" si="3"/>
        <v>0</v>
      </c>
      <c r="L10" s="9">
        <f t="shared" si="3"/>
        <v>0</v>
      </c>
      <c r="M10" s="7" t="s">
        <v>434</v>
      </c>
      <c r="N10" s="4"/>
      <c r="O10" s="4"/>
      <c r="P10" s="4"/>
      <c r="Q10" s="4"/>
      <c r="R10" s="1"/>
      <c r="S10" s="4"/>
      <c r="T10" s="5"/>
      <c r="W10" s="3"/>
    </row>
    <row r="11" spans="1:23" ht="30" customHeight="1">
      <c r="A11" s="10"/>
      <c r="B11" s="7"/>
      <c r="C11" s="7"/>
      <c r="D11" s="10"/>
      <c r="E11" s="9"/>
      <c r="F11" s="9">
        <f t="shared" si="0"/>
        <v>0</v>
      </c>
      <c r="G11" s="9"/>
      <c r="H11" s="9">
        <f t="shared" si="1"/>
        <v>0</v>
      </c>
      <c r="I11" s="9"/>
      <c r="J11" s="9">
        <f t="shared" si="2"/>
        <v>0</v>
      </c>
      <c r="K11" s="9">
        <f t="shared" si="3"/>
        <v>0</v>
      </c>
      <c r="L11" s="9">
        <f t="shared" si="3"/>
        <v>0</v>
      </c>
      <c r="M11" s="7" t="s">
        <v>434</v>
      </c>
      <c r="N11" s="4" t="s">
        <v>856</v>
      </c>
      <c r="O11" s="4" t="s">
        <v>434</v>
      </c>
      <c r="P11" s="4" t="s">
        <v>854</v>
      </c>
      <c r="Q11" s="4" t="s">
        <v>434</v>
      </c>
      <c r="R11" s="1">
        <v>3</v>
      </c>
      <c r="S11" s="4" t="s">
        <v>434</v>
      </c>
      <c r="T11" s="5"/>
      <c r="W11" s="3"/>
    </row>
    <row r="12" spans="1:23" ht="30" customHeight="1">
      <c r="A12" s="10"/>
      <c r="B12" s="7"/>
      <c r="C12" s="7"/>
      <c r="D12" s="10"/>
      <c r="E12" s="9"/>
      <c r="F12" s="9">
        <f t="shared" si="0"/>
        <v>0</v>
      </c>
      <c r="G12" s="9"/>
      <c r="H12" s="9">
        <f t="shared" si="1"/>
        <v>0</v>
      </c>
      <c r="I12" s="9"/>
      <c r="J12" s="9">
        <f t="shared" si="2"/>
        <v>0</v>
      </c>
      <c r="K12" s="9">
        <f t="shared" si="3"/>
        <v>0</v>
      </c>
      <c r="L12" s="9">
        <f t="shared" si="3"/>
        <v>0</v>
      </c>
      <c r="M12" s="7"/>
      <c r="N12" s="4"/>
      <c r="O12" s="4"/>
      <c r="P12" s="4"/>
      <c r="Q12" s="4"/>
      <c r="R12" s="1"/>
      <c r="S12" s="4"/>
      <c r="T12" s="5"/>
      <c r="W12" s="3"/>
    </row>
    <row r="13" spans="1:23" ht="30" customHeight="1">
      <c r="A13" s="10"/>
      <c r="B13" s="7"/>
      <c r="C13" s="7"/>
      <c r="D13" s="10"/>
      <c r="E13" s="9"/>
      <c r="F13" s="9"/>
      <c r="G13" s="9"/>
      <c r="H13" s="9"/>
      <c r="I13" s="9"/>
      <c r="J13" s="9"/>
      <c r="K13" s="9"/>
      <c r="L13" s="9"/>
      <c r="M13" s="7"/>
      <c r="N13" s="4"/>
      <c r="O13" s="4"/>
      <c r="P13" s="4"/>
      <c r="Q13" s="4"/>
      <c r="R13" s="1"/>
      <c r="S13" s="4"/>
      <c r="T13" s="5"/>
      <c r="W13" s="3"/>
    </row>
    <row r="14" spans="1:23" ht="30" customHeight="1">
      <c r="A14" s="130" t="s">
        <v>56</v>
      </c>
      <c r="B14" s="131" t="s">
        <v>434</v>
      </c>
      <c r="C14" s="131" t="s">
        <v>434</v>
      </c>
      <c r="D14" s="130">
        <v>1</v>
      </c>
      <c r="E14" s="132">
        <f>F15+F16+F17+F18</f>
        <v>0</v>
      </c>
      <c r="F14" s="132">
        <f t="shared" ref="F14:F20" si="4">E14*D14</f>
        <v>0</v>
      </c>
      <c r="G14" s="132">
        <f>H15+H16+H17+H18</f>
        <v>0</v>
      </c>
      <c r="H14" s="132">
        <f t="shared" ref="H14:H20" si="5">G14*D14</f>
        <v>0</v>
      </c>
      <c r="I14" s="132">
        <f>J15+J16</f>
        <v>0</v>
      </c>
      <c r="J14" s="132">
        <f t="shared" ref="J14:J20" si="6">I14*D14</f>
        <v>0</v>
      </c>
      <c r="K14" s="132">
        <f t="shared" ref="K14:L20" si="7">E14+G14+I14</f>
        <v>0</v>
      </c>
      <c r="L14" s="132">
        <f t="shared" si="7"/>
        <v>0</v>
      </c>
      <c r="M14" s="131" t="s">
        <v>434</v>
      </c>
      <c r="N14" s="4" t="s">
        <v>866</v>
      </c>
      <c r="O14" s="4" t="s">
        <v>434</v>
      </c>
      <c r="P14" s="4" t="s">
        <v>854</v>
      </c>
      <c r="Q14" s="4" t="s">
        <v>434</v>
      </c>
      <c r="R14" s="1">
        <v>3</v>
      </c>
      <c r="S14" s="4" t="s">
        <v>434</v>
      </c>
      <c r="T14" s="5"/>
      <c r="W14" s="3"/>
    </row>
    <row r="15" spans="1:23" ht="30" customHeight="1">
      <c r="A15" s="134" t="s">
        <v>59</v>
      </c>
      <c r="B15" s="134" t="s">
        <v>434</v>
      </c>
      <c r="C15" s="134" t="s">
        <v>434</v>
      </c>
      <c r="D15" s="133">
        <v>1</v>
      </c>
      <c r="E15" s="135"/>
      <c r="F15" s="135">
        <f t="shared" si="4"/>
        <v>0</v>
      </c>
      <c r="G15" s="135"/>
      <c r="H15" s="135">
        <f t="shared" si="5"/>
        <v>0</v>
      </c>
      <c r="I15" s="135">
        <f>공종별집계표!L26</f>
        <v>0</v>
      </c>
      <c r="J15" s="135">
        <f t="shared" si="6"/>
        <v>0</v>
      </c>
      <c r="K15" s="135">
        <f t="shared" si="7"/>
        <v>0</v>
      </c>
      <c r="L15" s="135">
        <f t="shared" si="7"/>
        <v>0</v>
      </c>
      <c r="M15" s="134" t="s">
        <v>434</v>
      </c>
      <c r="N15" s="4" t="s">
        <v>892</v>
      </c>
      <c r="O15" s="4" t="s">
        <v>434</v>
      </c>
      <c r="P15" s="4" t="s">
        <v>854</v>
      </c>
      <c r="Q15" s="4" t="s">
        <v>434</v>
      </c>
      <c r="R15" s="1">
        <v>3</v>
      </c>
      <c r="S15" s="4" t="s">
        <v>434</v>
      </c>
      <c r="T15" s="5"/>
      <c r="W15" s="3"/>
    </row>
    <row r="16" spans="1:23" ht="30" customHeight="1">
      <c r="A16" s="134"/>
      <c r="B16" s="134"/>
      <c r="C16" s="134"/>
      <c r="D16" s="133"/>
      <c r="E16" s="135"/>
      <c r="F16" s="135">
        <f t="shared" si="4"/>
        <v>0</v>
      </c>
      <c r="G16" s="135"/>
      <c r="H16" s="135">
        <f t="shared" si="5"/>
        <v>0</v>
      </c>
      <c r="I16" s="135"/>
      <c r="J16" s="135">
        <f t="shared" si="6"/>
        <v>0</v>
      </c>
      <c r="K16" s="135">
        <f t="shared" si="7"/>
        <v>0</v>
      </c>
      <c r="L16" s="135">
        <f t="shared" si="7"/>
        <v>0</v>
      </c>
      <c r="M16" s="134"/>
      <c r="N16" s="4"/>
      <c r="O16" s="4"/>
      <c r="P16" s="4"/>
      <c r="Q16" s="4"/>
      <c r="R16" s="1"/>
      <c r="S16" s="4"/>
      <c r="T16" s="5"/>
      <c r="W16" s="3"/>
    </row>
    <row r="17" spans="1:23" s="139" customFormat="1" ht="30" customHeight="1">
      <c r="A17" s="134"/>
      <c r="B17" s="134"/>
      <c r="C17" s="134"/>
      <c r="D17" s="133"/>
      <c r="E17" s="135"/>
      <c r="F17" s="135">
        <f t="shared" si="4"/>
        <v>0</v>
      </c>
      <c r="G17" s="135"/>
      <c r="H17" s="135">
        <f t="shared" si="5"/>
        <v>0</v>
      </c>
      <c r="I17" s="135"/>
      <c r="J17" s="135">
        <f t="shared" si="6"/>
        <v>0</v>
      </c>
      <c r="K17" s="135">
        <f t="shared" si="7"/>
        <v>0</v>
      </c>
      <c r="L17" s="135">
        <f t="shared" si="7"/>
        <v>0</v>
      </c>
      <c r="M17" s="134"/>
      <c r="N17" s="136"/>
      <c r="O17" s="136"/>
      <c r="P17" s="136"/>
      <c r="Q17" s="136"/>
      <c r="R17" s="137"/>
      <c r="S17" s="136"/>
      <c r="T17" s="138"/>
      <c r="W17" s="140"/>
    </row>
    <row r="18" spans="1:23" s="139" customFormat="1" ht="30" customHeight="1">
      <c r="A18" s="10"/>
      <c r="B18" s="7"/>
      <c r="C18" s="7"/>
      <c r="D18" s="10"/>
      <c r="E18" s="9"/>
      <c r="F18" s="9">
        <f t="shared" si="4"/>
        <v>0</v>
      </c>
      <c r="G18" s="9"/>
      <c r="H18" s="9">
        <f t="shared" si="5"/>
        <v>0</v>
      </c>
      <c r="I18" s="9"/>
      <c r="J18" s="9">
        <f t="shared" si="6"/>
        <v>0</v>
      </c>
      <c r="K18" s="9">
        <f t="shared" si="7"/>
        <v>0</v>
      </c>
      <c r="L18" s="9">
        <f t="shared" si="7"/>
        <v>0</v>
      </c>
      <c r="M18" s="134"/>
      <c r="N18" s="136"/>
      <c r="O18" s="136"/>
      <c r="P18" s="136"/>
      <c r="Q18" s="136"/>
      <c r="R18" s="137"/>
      <c r="S18" s="136"/>
      <c r="T18" s="138"/>
      <c r="W18" s="140"/>
    </row>
    <row r="19" spans="1:23" s="139" customFormat="1" ht="30" customHeight="1">
      <c r="A19" s="10"/>
      <c r="B19" s="7"/>
      <c r="C19" s="7"/>
      <c r="D19" s="10"/>
      <c r="E19" s="9"/>
      <c r="F19" s="9">
        <f t="shared" si="4"/>
        <v>0</v>
      </c>
      <c r="G19" s="9"/>
      <c r="H19" s="9">
        <f t="shared" si="5"/>
        <v>0</v>
      </c>
      <c r="I19" s="9"/>
      <c r="J19" s="9">
        <f t="shared" si="6"/>
        <v>0</v>
      </c>
      <c r="K19" s="9">
        <f t="shared" si="7"/>
        <v>0</v>
      </c>
      <c r="L19" s="9">
        <f t="shared" si="7"/>
        <v>0</v>
      </c>
      <c r="M19" s="134"/>
      <c r="N19" s="136"/>
      <c r="O19" s="136"/>
      <c r="P19" s="136"/>
      <c r="Q19" s="136"/>
      <c r="R19" s="137"/>
      <c r="S19" s="136"/>
      <c r="T19" s="138"/>
      <c r="W19" s="140"/>
    </row>
    <row r="20" spans="1:23" s="139" customFormat="1" ht="30" customHeight="1">
      <c r="A20" s="10"/>
      <c r="B20" s="7"/>
      <c r="C20" s="7"/>
      <c r="D20" s="10"/>
      <c r="E20" s="9"/>
      <c r="F20" s="9">
        <f t="shared" si="4"/>
        <v>0</v>
      </c>
      <c r="G20" s="9"/>
      <c r="H20" s="9">
        <f t="shared" si="5"/>
        <v>0</v>
      </c>
      <c r="I20" s="9"/>
      <c r="J20" s="9">
        <f t="shared" si="6"/>
        <v>0</v>
      </c>
      <c r="K20" s="9">
        <f t="shared" si="7"/>
        <v>0</v>
      </c>
      <c r="L20" s="9">
        <f t="shared" si="7"/>
        <v>0</v>
      </c>
      <c r="M20" s="134"/>
      <c r="N20" s="136"/>
      <c r="O20" s="136"/>
      <c r="P20" s="136"/>
      <c r="Q20" s="136"/>
      <c r="R20" s="137"/>
      <c r="S20" s="136"/>
      <c r="T20" s="138"/>
      <c r="W20" s="140"/>
    </row>
    <row r="21" spans="1:23" s="139" customFormat="1" ht="30" customHeight="1">
      <c r="A21" s="133"/>
      <c r="B21" s="134"/>
      <c r="C21" s="134"/>
      <c r="D21" s="133"/>
      <c r="E21" s="135"/>
      <c r="F21" s="135"/>
      <c r="G21" s="135"/>
      <c r="H21" s="135"/>
      <c r="I21" s="135"/>
      <c r="J21" s="135"/>
      <c r="K21" s="135"/>
      <c r="L21" s="135"/>
      <c r="M21" s="134"/>
      <c r="N21" s="136"/>
      <c r="O21" s="136"/>
      <c r="P21" s="136"/>
      <c r="Q21" s="136"/>
      <c r="R21" s="137"/>
      <c r="S21" s="136"/>
      <c r="T21" s="138"/>
      <c r="W21" s="140"/>
    </row>
    <row r="22" spans="1:23" s="139" customFormat="1" ht="30" customHeight="1">
      <c r="A22" s="133"/>
      <c r="B22" s="134"/>
      <c r="C22" s="134"/>
      <c r="D22" s="133"/>
      <c r="E22" s="135"/>
      <c r="F22" s="135"/>
      <c r="G22" s="135"/>
      <c r="H22" s="135"/>
      <c r="I22" s="135"/>
      <c r="J22" s="135"/>
      <c r="K22" s="135"/>
      <c r="L22" s="135"/>
      <c r="M22" s="134"/>
      <c r="N22" s="136"/>
      <c r="O22" s="136"/>
      <c r="P22" s="136"/>
      <c r="Q22" s="136"/>
      <c r="R22" s="137"/>
      <c r="S22" s="136"/>
      <c r="T22" s="138"/>
      <c r="W22" s="140"/>
    </row>
    <row r="23" spans="1:23" s="139" customFormat="1" ht="30" customHeight="1">
      <c r="A23" s="133"/>
      <c r="B23" s="134"/>
      <c r="C23" s="134"/>
      <c r="D23" s="133"/>
      <c r="E23" s="135"/>
      <c r="F23" s="135"/>
      <c r="G23" s="135"/>
      <c r="H23" s="135"/>
      <c r="I23" s="135"/>
      <c r="J23" s="135"/>
      <c r="K23" s="135"/>
      <c r="L23" s="135"/>
      <c r="M23" s="134"/>
      <c r="N23" s="136"/>
      <c r="O23" s="136"/>
      <c r="P23" s="136"/>
      <c r="Q23" s="136"/>
      <c r="R23" s="137"/>
      <c r="S23" s="136"/>
      <c r="T23" s="138"/>
      <c r="W23" s="140"/>
    </row>
    <row r="24" spans="1:23" s="139" customFormat="1" ht="30" customHeight="1">
      <c r="A24" s="133"/>
      <c r="B24" s="134"/>
      <c r="C24" s="134"/>
      <c r="D24" s="133"/>
      <c r="E24" s="135"/>
      <c r="F24" s="135"/>
      <c r="G24" s="135"/>
      <c r="H24" s="135"/>
      <c r="I24" s="135"/>
      <c r="J24" s="135"/>
      <c r="K24" s="135"/>
      <c r="L24" s="135"/>
      <c r="M24" s="134"/>
      <c r="N24" s="136"/>
      <c r="O24" s="136"/>
      <c r="P24" s="136"/>
      <c r="Q24" s="136"/>
      <c r="R24" s="137"/>
      <c r="S24" s="136"/>
      <c r="T24" s="138"/>
      <c r="W24" s="140"/>
    </row>
    <row r="25" spans="1:23" s="139" customFormat="1" ht="30" customHeight="1">
      <c r="A25" s="133"/>
      <c r="B25" s="134"/>
      <c r="C25" s="134"/>
      <c r="D25" s="133"/>
      <c r="E25" s="135"/>
      <c r="F25" s="135"/>
      <c r="G25" s="135"/>
      <c r="H25" s="135"/>
      <c r="I25" s="135"/>
      <c r="J25" s="135"/>
      <c r="K25" s="135"/>
      <c r="L25" s="135"/>
      <c r="M25" s="134"/>
      <c r="N25" s="136"/>
      <c r="O25" s="136"/>
      <c r="P25" s="136"/>
      <c r="Q25" s="136"/>
      <c r="R25" s="137"/>
      <c r="S25" s="136"/>
      <c r="T25" s="138"/>
      <c r="W25" s="140"/>
    </row>
    <row r="26" spans="1:23" s="139" customFormat="1" ht="30" customHeight="1">
      <c r="A26" s="133"/>
      <c r="B26" s="134"/>
      <c r="C26" s="134"/>
      <c r="D26" s="133"/>
      <c r="E26" s="135"/>
      <c r="F26" s="135"/>
      <c r="G26" s="135"/>
      <c r="H26" s="135"/>
      <c r="I26" s="135"/>
      <c r="J26" s="135"/>
      <c r="K26" s="135"/>
      <c r="L26" s="135"/>
      <c r="M26" s="134"/>
      <c r="N26" s="136"/>
      <c r="O26" s="136"/>
      <c r="P26" s="136"/>
      <c r="Q26" s="136"/>
      <c r="R26" s="137"/>
      <c r="S26" s="136"/>
      <c r="T26" s="138"/>
      <c r="W26" s="140"/>
    </row>
    <row r="27" spans="1:23" ht="30" customHeight="1">
      <c r="A27" s="10" t="s">
        <v>808</v>
      </c>
      <c r="B27" s="10"/>
      <c r="C27" s="10"/>
      <c r="D27" s="10"/>
      <c r="E27" s="10"/>
      <c r="F27" s="9">
        <f>F5</f>
        <v>0</v>
      </c>
      <c r="G27" s="10"/>
      <c r="H27" s="9">
        <f>H5</f>
        <v>0</v>
      </c>
      <c r="I27" s="10"/>
      <c r="J27" s="9">
        <f>J5</f>
        <v>0</v>
      </c>
      <c r="K27" s="10"/>
      <c r="L27" s="9">
        <f>L5</f>
        <v>0</v>
      </c>
      <c r="M27" s="10"/>
      <c r="T27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92" type="noConversion"/>
  <pageMargins left="0.78708332777023315" right="0" top="0.39347222447395325" bottom="0.39347222447395325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T48"/>
  <sheetViews>
    <sheetView view="pageBreakPreview" zoomScale="80" zoomScaleNormal="70" zoomScaleSheetLayoutView="80" workbookViewId="0">
      <selection activeCell="M21" sqref="M21"/>
    </sheetView>
  </sheetViews>
  <sheetFormatPr defaultColWidth="9"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79" t="s">
        <v>507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0" ht="30" customHeight="1">
      <c r="A2" s="180" t="s">
        <v>703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</row>
    <row r="3" spans="1:20" ht="30" customHeight="1">
      <c r="A3" s="177" t="s">
        <v>506</v>
      </c>
      <c r="B3" s="177" t="s">
        <v>505</v>
      </c>
      <c r="C3" s="177" t="s">
        <v>517</v>
      </c>
      <c r="D3" s="177" t="s">
        <v>516</v>
      </c>
      <c r="E3" s="177" t="s">
        <v>821</v>
      </c>
      <c r="F3" s="177"/>
      <c r="G3" s="177" t="s">
        <v>824</v>
      </c>
      <c r="H3" s="177"/>
      <c r="I3" s="177" t="s">
        <v>504</v>
      </c>
      <c r="J3" s="177"/>
      <c r="K3" s="177" t="s">
        <v>503</v>
      </c>
      <c r="L3" s="177"/>
      <c r="M3" s="177" t="s">
        <v>993</v>
      </c>
      <c r="N3" s="176" t="s">
        <v>825</v>
      </c>
      <c r="O3" s="176" t="s">
        <v>417</v>
      </c>
      <c r="P3" s="176" t="s">
        <v>823</v>
      </c>
      <c r="Q3" s="176" t="s">
        <v>822</v>
      </c>
      <c r="R3" s="176" t="s">
        <v>827</v>
      </c>
      <c r="S3" s="176" t="s">
        <v>828</v>
      </c>
      <c r="T3" s="176" t="s">
        <v>502</v>
      </c>
    </row>
    <row r="4" spans="1:20" ht="30" customHeight="1">
      <c r="A4" s="178"/>
      <c r="B4" s="178"/>
      <c r="C4" s="178"/>
      <c r="D4" s="178"/>
      <c r="E4" s="6" t="s">
        <v>826</v>
      </c>
      <c r="F4" s="6" t="s">
        <v>992</v>
      </c>
      <c r="G4" s="6" t="s">
        <v>826</v>
      </c>
      <c r="H4" s="6" t="s">
        <v>992</v>
      </c>
      <c r="I4" s="6" t="s">
        <v>826</v>
      </c>
      <c r="J4" s="6" t="s">
        <v>992</v>
      </c>
      <c r="K4" s="6" t="s">
        <v>826</v>
      </c>
      <c r="L4" s="6" t="s">
        <v>992</v>
      </c>
      <c r="M4" s="178"/>
      <c r="N4" s="176"/>
      <c r="O4" s="176"/>
      <c r="P4" s="176"/>
      <c r="Q4" s="176"/>
      <c r="R4" s="176"/>
      <c r="S4" s="176"/>
      <c r="T4" s="176"/>
    </row>
    <row r="5" spans="1:20" ht="30" customHeight="1">
      <c r="A5" s="149" t="s">
        <v>702</v>
      </c>
      <c r="B5" s="149" t="s">
        <v>434</v>
      </c>
      <c r="C5" s="149" t="s">
        <v>434</v>
      </c>
      <c r="D5" s="150">
        <v>1</v>
      </c>
      <c r="E5" s="151">
        <f>F6+F27+F37</f>
        <v>0</v>
      </c>
      <c r="F5" s="151">
        <f t="shared" ref="F5:F41" si="0">E5*D5</f>
        <v>0</v>
      </c>
      <c r="G5" s="151">
        <f>H6+H27+H37</f>
        <v>0</v>
      </c>
      <c r="H5" s="151">
        <f t="shared" ref="H5:H41" si="1">G5*D5</f>
        <v>0</v>
      </c>
      <c r="I5" s="151">
        <f>J6+J27+J37</f>
        <v>0</v>
      </c>
      <c r="J5" s="151">
        <f t="shared" ref="J5:J41" si="2">I5*D5</f>
        <v>0</v>
      </c>
      <c r="K5" s="151">
        <f t="shared" ref="K5:K41" si="3">E5+G5+I5</f>
        <v>0</v>
      </c>
      <c r="L5" s="151">
        <f t="shared" ref="L5:L41" si="4">F5+H5+J5</f>
        <v>0</v>
      </c>
      <c r="M5" s="7" t="s">
        <v>434</v>
      </c>
      <c r="N5" s="4" t="s">
        <v>433</v>
      </c>
      <c r="O5" s="4" t="s">
        <v>434</v>
      </c>
      <c r="P5" s="4" t="s">
        <v>434</v>
      </c>
      <c r="Q5" s="4" t="s">
        <v>434</v>
      </c>
      <c r="R5" s="1">
        <v>1</v>
      </c>
      <c r="S5" s="4" t="s">
        <v>434</v>
      </c>
      <c r="T5" s="5"/>
    </row>
    <row r="6" spans="1:20" ht="30" customHeight="1">
      <c r="A6" s="149" t="s">
        <v>42</v>
      </c>
      <c r="B6" s="149" t="s">
        <v>434</v>
      </c>
      <c r="C6" s="149" t="s">
        <v>434</v>
      </c>
      <c r="D6" s="150">
        <v>1</v>
      </c>
      <c r="E6" s="151">
        <f>F7+F8+F9+F10+F11+F12+F13+F14+F15+F16+F17+F18+F19+F20+F21+F22+F23+F24+F25</f>
        <v>0</v>
      </c>
      <c r="F6" s="151">
        <f t="shared" si="0"/>
        <v>0</v>
      </c>
      <c r="G6" s="151">
        <f>H7+H8+H9+H10+H11+H12+H13+H14+H15+H16+H17+H18+H19+H20+H21+H22+H23+H24+H25</f>
        <v>0</v>
      </c>
      <c r="H6" s="151">
        <f t="shared" si="1"/>
        <v>0</v>
      </c>
      <c r="I6" s="151">
        <f>J7+J8+J9+J10+J11+J12+J13+J14+J15+J16+J17+J18+J19+J20+J21+J22+J23+J24+J25</f>
        <v>0</v>
      </c>
      <c r="J6" s="151">
        <f t="shared" si="2"/>
        <v>0</v>
      </c>
      <c r="K6" s="151">
        <f t="shared" si="3"/>
        <v>0</v>
      </c>
      <c r="L6" s="151">
        <f t="shared" si="4"/>
        <v>0</v>
      </c>
      <c r="M6" s="7" t="s">
        <v>434</v>
      </c>
      <c r="N6" s="4" t="s">
        <v>854</v>
      </c>
      <c r="O6" s="4" t="s">
        <v>434</v>
      </c>
      <c r="P6" s="4" t="s">
        <v>433</v>
      </c>
      <c r="Q6" s="4" t="s">
        <v>434</v>
      </c>
      <c r="R6" s="1">
        <v>2</v>
      </c>
      <c r="S6" s="4" t="s">
        <v>434</v>
      </c>
      <c r="T6" s="5"/>
    </row>
    <row r="7" spans="1:20" ht="30" customHeight="1">
      <c r="A7" s="7" t="s">
        <v>806</v>
      </c>
      <c r="B7" s="7" t="s">
        <v>434</v>
      </c>
      <c r="C7" s="7" t="s">
        <v>434</v>
      </c>
      <c r="D7" s="8">
        <v>1</v>
      </c>
      <c r="E7" s="9">
        <f>공종별내역서!F9</f>
        <v>0</v>
      </c>
      <c r="F7" s="9">
        <f t="shared" si="0"/>
        <v>0</v>
      </c>
      <c r="G7" s="9">
        <f>공종별내역서!H9</f>
        <v>0</v>
      </c>
      <c r="H7" s="9">
        <f t="shared" si="1"/>
        <v>0</v>
      </c>
      <c r="I7" s="9">
        <f>공종별내역서!J9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434</v>
      </c>
      <c r="N7" s="4" t="s">
        <v>857</v>
      </c>
      <c r="O7" s="4" t="s">
        <v>434</v>
      </c>
      <c r="P7" s="4" t="s">
        <v>854</v>
      </c>
      <c r="Q7" s="4" t="s">
        <v>434</v>
      </c>
      <c r="R7" s="1">
        <v>3</v>
      </c>
      <c r="S7" s="4" t="s">
        <v>434</v>
      </c>
      <c r="T7" s="5"/>
    </row>
    <row r="8" spans="1:20" ht="30" customHeight="1">
      <c r="A8" s="7" t="s">
        <v>271</v>
      </c>
      <c r="B8" s="7" t="s">
        <v>434</v>
      </c>
      <c r="C8" s="7" t="s">
        <v>434</v>
      </c>
      <c r="D8" s="8">
        <v>1</v>
      </c>
      <c r="E8" s="9">
        <f>공종별내역서!F21</f>
        <v>0</v>
      </c>
      <c r="F8" s="9">
        <f t="shared" si="0"/>
        <v>0</v>
      </c>
      <c r="G8" s="9">
        <f>공종별내역서!H21</f>
        <v>0</v>
      </c>
      <c r="H8" s="9">
        <f t="shared" si="1"/>
        <v>0</v>
      </c>
      <c r="I8" s="9">
        <f>공종별내역서!J21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434</v>
      </c>
      <c r="N8" s="4" t="s">
        <v>856</v>
      </c>
      <c r="O8" s="4" t="s">
        <v>434</v>
      </c>
      <c r="P8" s="4" t="s">
        <v>854</v>
      </c>
      <c r="Q8" s="4" t="s">
        <v>434</v>
      </c>
      <c r="R8" s="1">
        <v>3</v>
      </c>
      <c r="S8" s="4" t="s">
        <v>434</v>
      </c>
      <c r="T8" s="5"/>
    </row>
    <row r="9" spans="1:20" ht="30" customHeight="1">
      <c r="A9" s="7" t="s">
        <v>268</v>
      </c>
      <c r="B9" s="7" t="s">
        <v>434</v>
      </c>
      <c r="C9" s="7" t="s">
        <v>434</v>
      </c>
      <c r="D9" s="8">
        <v>1</v>
      </c>
      <c r="E9" s="9">
        <f>공종별내역서!F53</f>
        <v>0</v>
      </c>
      <c r="F9" s="9">
        <f t="shared" si="0"/>
        <v>0</v>
      </c>
      <c r="G9" s="9">
        <f>공종별내역서!H53</f>
        <v>0</v>
      </c>
      <c r="H9" s="9">
        <f t="shared" si="1"/>
        <v>0</v>
      </c>
      <c r="I9" s="9">
        <f>공종별내역서!J53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434</v>
      </c>
      <c r="N9" s="4" t="s">
        <v>866</v>
      </c>
      <c r="O9" s="4" t="s">
        <v>434</v>
      </c>
      <c r="P9" s="4" t="s">
        <v>854</v>
      </c>
      <c r="Q9" s="4" t="s">
        <v>434</v>
      </c>
      <c r="R9" s="1">
        <v>3</v>
      </c>
      <c r="S9" s="4" t="s">
        <v>434</v>
      </c>
      <c r="T9" s="5"/>
    </row>
    <row r="10" spans="1:20" ht="30" customHeight="1">
      <c r="A10" s="7" t="s">
        <v>270</v>
      </c>
      <c r="B10" s="7" t="s">
        <v>434</v>
      </c>
      <c r="C10" s="7" t="s">
        <v>434</v>
      </c>
      <c r="D10" s="8">
        <v>1</v>
      </c>
      <c r="E10" s="9">
        <f>공종별내역서!F73</f>
        <v>0</v>
      </c>
      <c r="F10" s="9">
        <f t="shared" si="0"/>
        <v>0</v>
      </c>
      <c r="G10" s="9">
        <f>공종별내역서!H73</f>
        <v>0</v>
      </c>
      <c r="H10" s="9">
        <f t="shared" si="1"/>
        <v>0</v>
      </c>
      <c r="I10" s="9">
        <f>공종별내역서!J73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434</v>
      </c>
      <c r="N10" s="4" t="s">
        <v>892</v>
      </c>
      <c r="O10" s="4" t="s">
        <v>434</v>
      </c>
      <c r="P10" s="4" t="s">
        <v>854</v>
      </c>
      <c r="Q10" s="4" t="s">
        <v>434</v>
      </c>
      <c r="R10" s="1">
        <v>3</v>
      </c>
      <c r="S10" s="4" t="s">
        <v>434</v>
      </c>
      <c r="T10" s="5"/>
    </row>
    <row r="11" spans="1:20" ht="30" customHeight="1">
      <c r="A11" s="7" t="s">
        <v>263</v>
      </c>
      <c r="B11" s="7" t="s">
        <v>434</v>
      </c>
      <c r="C11" s="7" t="s">
        <v>434</v>
      </c>
      <c r="D11" s="8">
        <v>1</v>
      </c>
      <c r="E11" s="9">
        <f>공종별내역서!F101</f>
        <v>0</v>
      </c>
      <c r="F11" s="9">
        <f t="shared" si="0"/>
        <v>0</v>
      </c>
      <c r="G11" s="9">
        <f>공종별내역서!H101</f>
        <v>0</v>
      </c>
      <c r="H11" s="9">
        <f t="shared" si="1"/>
        <v>0</v>
      </c>
      <c r="I11" s="9">
        <f>공종별내역서!J101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434</v>
      </c>
      <c r="N11" s="4" t="s">
        <v>896</v>
      </c>
      <c r="O11" s="4" t="s">
        <v>434</v>
      </c>
      <c r="P11" s="4" t="s">
        <v>854</v>
      </c>
      <c r="Q11" s="4" t="s">
        <v>434</v>
      </c>
      <c r="R11" s="1">
        <v>3</v>
      </c>
      <c r="S11" s="4" t="s">
        <v>434</v>
      </c>
      <c r="T11" s="5"/>
    </row>
    <row r="12" spans="1:20" ht="30" customHeight="1">
      <c r="A12" s="7" t="s">
        <v>257</v>
      </c>
      <c r="B12" s="7" t="s">
        <v>434</v>
      </c>
      <c r="C12" s="7" t="s">
        <v>434</v>
      </c>
      <c r="D12" s="8">
        <v>1</v>
      </c>
      <c r="E12" s="9">
        <f>공종별내역서!F115</f>
        <v>0</v>
      </c>
      <c r="F12" s="9">
        <f t="shared" si="0"/>
        <v>0</v>
      </c>
      <c r="G12" s="9">
        <f>공종별내역서!H115</f>
        <v>0</v>
      </c>
      <c r="H12" s="9">
        <f t="shared" si="1"/>
        <v>0</v>
      </c>
      <c r="I12" s="9">
        <f>공종별내역서!J115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7" t="s">
        <v>434</v>
      </c>
      <c r="N12" s="4" t="s">
        <v>906</v>
      </c>
      <c r="O12" s="4" t="s">
        <v>434</v>
      </c>
      <c r="P12" s="4" t="s">
        <v>854</v>
      </c>
      <c r="Q12" s="4" t="s">
        <v>434</v>
      </c>
      <c r="R12" s="1">
        <v>3</v>
      </c>
      <c r="S12" s="4" t="s">
        <v>434</v>
      </c>
      <c r="T12" s="5"/>
    </row>
    <row r="13" spans="1:20" ht="30" customHeight="1">
      <c r="A13" s="7" t="s">
        <v>262</v>
      </c>
      <c r="B13" s="7" t="s">
        <v>434</v>
      </c>
      <c r="C13" s="7" t="s">
        <v>434</v>
      </c>
      <c r="D13" s="8">
        <v>1</v>
      </c>
      <c r="E13" s="9">
        <f>공종별내역서!F124</f>
        <v>0</v>
      </c>
      <c r="F13" s="9">
        <f t="shared" si="0"/>
        <v>0</v>
      </c>
      <c r="G13" s="9">
        <f>공종별내역서!H124</f>
        <v>0</v>
      </c>
      <c r="H13" s="9">
        <f t="shared" si="1"/>
        <v>0</v>
      </c>
      <c r="I13" s="9">
        <f>공종별내역서!J124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434</v>
      </c>
      <c r="N13" s="4" t="s">
        <v>916</v>
      </c>
      <c r="O13" s="4" t="s">
        <v>434</v>
      </c>
      <c r="P13" s="4" t="s">
        <v>854</v>
      </c>
      <c r="Q13" s="4" t="s">
        <v>434</v>
      </c>
      <c r="R13" s="1">
        <v>3</v>
      </c>
      <c r="S13" s="4" t="s">
        <v>434</v>
      </c>
      <c r="T13" s="5"/>
    </row>
    <row r="14" spans="1:20" ht="30" customHeight="1">
      <c r="A14" s="7" t="s">
        <v>256</v>
      </c>
      <c r="B14" s="7" t="s">
        <v>434</v>
      </c>
      <c r="C14" s="7" t="s">
        <v>434</v>
      </c>
      <c r="D14" s="8">
        <v>1</v>
      </c>
      <c r="E14" s="9">
        <f>공종별내역서!F130</f>
        <v>0</v>
      </c>
      <c r="F14" s="9">
        <f t="shared" si="0"/>
        <v>0</v>
      </c>
      <c r="G14" s="9">
        <f>공종별내역서!H130</f>
        <v>0</v>
      </c>
      <c r="H14" s="9">
        <f t="shared" si="1"/>
        <v>0</v>
      </c>
      <c r="I14" s="9">
        <f>공종별내역서!J130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7" t="s">
        <v>434</v>
      </c>
      <c r="N14" s="4" t="s">
        <v>921</v>
      </c>
      <c r="O14" s="4" t="s">
        <v>434</v>
      </c>
      <c r="P14" s="4" t="s">
        <v>854</v>
      </c>
      <c r="Q14" s="4" t="s">
        <v>434</v>
      </c>
      <c r="R14" s="1">
        <v>3</v>
      </c>
      <c r="S14" s="4" t="s">
        <v>434</v>
      </c>
      <c r="T14" s="5"/>
    </row>
    <row r="15" spans="1:20" ht="30" customHeight="1">
      <c r="A15" s="7" t="s">
        <v>245</v>
      </c>
      <c r="B15" s="7" t="s">
        <v>434</v>
      </c>
      <c r="C15" s="7" t="s">
        <v>434</v>
      </c>
      <c r="D15" s="8">
        <v>1</v>
      </c>
      <c r="E15" s="9">
        <f>공종별내역서!F140</f>
        <v>0</v>
      </c>
      <c r="F15" s="9">
        <f t="shared" si="0"/>
        <v>0</v>
      </c>
      <c r="G15" s="9">
        <f>공종별내역서!H140</f>
        <v>0</v>
      </c>
      <c r="H15" s="9">
        <f t="shared" si="1"/>
        <v>0</v>
      </c>
      <c r="I15" s="9">
        <f>공종별내역서!J140</f>
        <v>0</v>
      </c>
      <c r="J15" s="9">
        <f t="shared" si="2"/>
        <v>0</v>
      </c>
      <c r="K15" s="9">
        <f t="shared" si="3"/>
        <v>0</v>
      </c>
      <c r="L15" s="9">
        <f t="shared" si="4"/>
        <v>0</v>
      </c>
      <c r="M15" s="7" t="s">
        <v>434</v>
      </c>
      <c r="N15" s="4" t="s">
        <v>919</v>
      </c>
      <c r="O15" s="4" t="s">
        <v>434</v>
      </c>
      <c r="P15" s="4" t="s">
        <v>854</v>
      </c>
      <c r="Q15" s="4" t="s">
        <v>434</v>
      </c>
      <c r="R15" s="1">
        <v>3</v>
      </c>
      <c r="S15" s="4" t="s">
        <v>434</v>
      </c>
      <c r="T15" s="5"/>
    </row>
    <row r="16" spans="1:20" ht="30" customHeight="1">
      <c r="A16" s="7" t="s">
        <v>254</v>
      </c>
      <c r="B16" s="7" t="s">
        <v>434</v>
      </c>
      <c r="C16" s="7" t="s">
        <v>434</v>
      </c>
      <c r="D16" s="8">
        <v>1</v>
      </c>
      <c r="E16" s="9">
        <f>공종별내역서!F153</f>
        <v>0</v>
      </c>
      <c r="F16" s="9">
        <f t="shared" si="0"/>
        <v>0</v>
      </c>
      <c r="G16" s="9">
        <f>공종별내역서!H153</f>
        <v>0</v>
      </c>
      <c r="H16" s="9">
        <f t="shared" si="1"/>
        <v>0</v>
      </c>
      <c r="I16" s="9">
        <f>공종별내역서!J153</f>
        <v>0</v>
      </c>
      <c r="J16" s="9">
        <f t="shared" si="2"/>
        <v>0</v>
      </c>
      <c r="K16" s="9">
        <f t="shared" si="3"/>
        <v>0</v>
      </c>
      <c r="L16" s="9">
        <f t="shared" si="4"/>
        <v>0</v>
      </c>
      <c r="M16" s="7" t="s">
        <v>434</v>
      </c>
      <c r="N16" s="4" t="s">
        <v>926</v>
      </c>
      <c r="O16" s="4" t="s">
        <v>434</v>
      </c>
      <c r="P16" s="4" t="s">
        <v>854</v>
      </c>
      <c r="Q16" s="4" t="s">
        <v>434</v>
      </c>
      <c r="R16" s="1">
        <v>3</v>
      </c>
      <c r="S16" s="4" t="s">
        <v>434</v>
      </c>
      <c r="T16" s="5"/>
    </row>
    <row r="17" spans="1:20" ht="30" customHeight="1">
      <c r="A17" s="7" t="s">
        <v>255</v>
      </c>
      <c r="B17" s="7" t="s">
        <v>434</v>
      </c>
      <c r="C17" s="7" t="s">
        <v>434</v>
      </c>
      <c r="D17" s="8">
        <v>1</v>
      </c>
      <c r="E17" s="9">
        <f>공종별내역서!F162</f>
        <v>0</v>
      </c>
      <c r="F17" s="9">
        <f t="shared" si="0"/>
        <v>0</v>
      </c>
      <c r="G17" s="9">
        <f>공종별내역서!H162</f>
        <v>0</v>
      </c>
      <c r="H17" s="9">
        <f t="shared" si="1"/>
        <v>0</v>
      </c>
      <c r="I17" s="9">
        <f>공종별내역서!J162</f>
        <v>0</v>
      </c>
      <c r="J17" s="9">
        <f t="shared" si="2"/>
        <v>0</v>
      </c>
      <c r="K17" s="9">
        <f t="shared" si="3"/>
        <v>0</v>
      </c>
      <c r="L17" s="9">
        <f t="shared" si="4"/>
        <v>0</v>
      </c>
      <c r="M17" s="7" t="s">
        <v>434</v>
      </c>
      <c r="N17" s="4" t="s">
        <v>927</v>
      </c>
      <c r="O17" s="4" t="s">
        <v>434</v>
      </c>
      <c r="P17" s="4" t="s">
        <v>854</v>
      </c>
      <c r="Q17" s="4" t="s">
        <v>434</v>
      </c>
      <c r="R17" s="1">
        <v>3</v>
      </c>
      <c r="S17" s="4" t="s">
        <v>434</v>
      </c>
      <c r="T17" s="5"/>
    </row>
    <row r="18" spans="1:20" ht="30" customHeight="1">
      <c r="A18" s="7" t="s">
        <v>249</v>
      </c>
      <c r="B18" s="7" t="s">
        <v>434</v>
      </c>
      <c r="C18" s="7" t="s">
        <v>434</v>
      </c>
      <c r="D18" s="8">
        <v>1</v>
      </c>
      <c r="E18" s="9">
        <f>공종별내역서!F181</f>
        <v>0</v>
      </c>
      <c r="F18" s="9">
        <f t="shared" si="0"/>
        <v>0</v>
      </c>
      <c r="G18" s="9">
        <f>공종별내역서!H181</f>
        <v>0</v>
      </c>
      <c r="H18" s="9">
        <f t="shared" si="1"/>
        <v>0</v>
      </c>
      <c r="I18" s="9">
        <f>공종별내역서!J181</f>
        <v>0</v>
      </c>
      <c r="J18" s="9">
        <f t="shared" si="2"/>
        <v>0</v>
      </c>
      <c r="K18" s="9">
        <f t="shared" si="3"/>
        <v>0</v>
      </c>
      <c r="L18" s="9">
        <f t="shared" si="4"/>
        <v>0</v>
      </c>
      <c r="M18" s="7" t="s">
        <v>434</v>
      </c>
      <c r="N18" s="4" t="s">
        <v>931</v>
      </c>
      <c r="O18" s="4" t="s">
        <v>434</v>
      </c>
      <c r="P18" s="4" t="s">
        <v>854</v>
      </c>
      <c r="Q18" s="4" t="s">
        <v>434</v>
      </c>
      <c r="R18" s="1">
        <v>3</v>
      </c>
      <c r="S18" s="4" t="s">
        <v>434</v>
      </c>
      <c r="T18" s="5"/>
    </row>
    <row r="19" spans="1:20" ht="30" customHeight="1">
      <c r="A19" s="7" t="s">
        <v>244</v>
      </c>
      <c r="B19" s="7" t="s">
        <v>434</v>
      </c>
      <c r="C19" s="7" t="s">
        <v>434</v>
      </c>
      <c r="D19" s="8">
        <v>1</v>
      </c>
      <c r="E19" s="9">
        <f>공종별내역서!F195</f>
        <v>0</v>
      </c>
      <c r="F19" s="9">
        <f t="shared" si="0"/>
        <v>0</v>
      </c>
      <c r="G19" s="9">
        <f>공종별내역서!H195</f>
        <v>0</v>
      </c>
      <c r="H19" s="9">
        <f t="shared" si="1"/>
        <v>0</v>
      </c>
      <c r="I19" s="9">
        <f>공종별내역서!J195</f>
        <v>0</v>
      </c>
      <c r="J19" s="9">
        <f t="shared" si="2"/>
        <v>0</v>
      </c>
      <c r="K19" s="9">
        <f t="shared" si="3"/>
        <v>0</v>
      </c>
      <c r="L19" s="9">
        <f t="shared" si="4"/>
        <v>0</v>
      </c>
      <c r="M19" s="7" t="s">
        <v>434</v>
      </c>
      <c r="N19" s="4" t="s">
        <v>945</v>
      </c>
      <c r="O19" s="4" t="s">
        <v>434</v>
      </c>
      <c r="P19" s="4" t="s">
        <v>854</v>
      </c>
      <c r="Q19" s="4" t="s">
        <v>434</v>
      </c>
      <c r="R19" s="1">
        <v>3</v>
      </c>
      <c r="S19" s="4" t="s">
        <v>434</v>
      </c>
      <c r="T19" s="5"/>
    </row>
    <row r="20" spans="1:20" ht="30" customHeight="1">
      <c r="A20" s="7" t="s">
        <v>237</v>
      </c>
      <c r="B20" s="7" t="s">
        <v>434</v>
      </c>
      <c r="C20" s="7" t="s">
        <v>434</v>
      </c>
      <c r="D20" s="8">
        <v>1</v>
      </c>
      <c r="E20" s="9">
        <f>공종별내역서!F212</f>
        <v>0</v>
      </c>
      <c r="F20" s="9">
        <f t="shared" si="0"/>
        <v>0</v>
      </c>
      <c r="G20" s="9">
        <f>공종별내역서!H212</f>
        <v>0</v>
      </c>
      <c r="H20" s="9">
        <f t="shared" si="1"/>
        <v>0</v>
      </c>
      <c r="I20" s="9">
        <f>공종별내역서!J212</f>
        <v>0</v>
      </c>
      <c r="J20" s="9">
        <f t="shared" si="2"/>
        <v>0</v>
      </c>
      <c r="K20" s="9">
        <f t="shared" si="3"/>
        <v>0</v>
      </c>
      <c r="L20" s="9">
        <f t="shared" si="4"/>
        <v>0</v>
      </c>
      <c r="M20" s="7" t="s">
        <v>434</v>
      </c>
      <c r="N20" s="4" t="s">
        <v>950</v>
      </c>
      <c r="O20" s="4" t="s">
        <v>434</v>
      </c>
      <c r="P20" s="4" t="s">
        <v>854</v>
      </c>
      <c r="Q20" s="4" t="s">
        <v>434</v>
      </c>
      <c r="R20" s="1">
        <v>3</v>
      </c>
      <c r="S20" s="4" t="s">
        <v>434</v>
      </c>
      <c r="T20" s="5"/>
    </row>
    <row r="21" spans="1:20" ht="30" customHeight="1">
      <c r="A21" s="7" t="s">
        <v>232</v>
      </c>
      <c r="B21" s="7" t="s">
        <v>434</v>
      </c>
      <c r="C21" s="7" t="s">
        <v>434</v>
      </c>
      <c r="D21" s="8">
        <v>1</v>
      </c>
      <c r="E21" s="9">
        <f>공종별내역서!F217</f>
        <v>0</v>
      </c>
      <c r="F21" s="9">
        <f t="shared" si="0"/>
        <v>0</v>
      </c>
      <c r="G21" s="9">
        <f>공종별내역서!H217</f>
        <v>0</v>
      </c>
      <c r="H21" s="9">
        <f t="shared" si="1"/>
        <v>0</v>
      </c>
      <c r="I21" s="9">
        <f>공종별내역서!J217</f>
        <v>0</v>
      </c>
      <c r="J21" s="9">
        <f t="shared" si="2"/>
        <v>0</v>
      </c>
      <c r="K21" s="9">
        <f t="shared" si="3"/>
        <v>0</v>
      </c>
      <c r="L21" s="9">
        <f t="shared" si="4"/>
        <v>0</v>
      </c>
      <c r="M21" s="145" t="s">
        <v>1015</v>
      </c>
      <c r="N21" s="4" t="s">
        <v>953</v>
      </c>
      <c r="O21" s="4" t="s">
        <v>434</v>
      </c>
      <c r="P21" s="4" t="s">
        <v>854</v>
      </c>
      <c r="Q21" s="4" t="s">
        <v>434</v>
      </c>
      <c r="R21" s="1">
        <v>3</v>
      </c>
      <c r="S21" s="4" t="s">
        <v>434</v>
      </c>
      <c r="T21" s="5"/>
    </row>
    <row r="22" spans="1:20" ht="30" customHeight="1">
      <c r="A22" s="7" t="s">
        <v>234</v>
      </c>
      <c r="B22" s="7" t="s">
        <v>434</v>
      </c>
      <c r="C22" s="7" t="s">
        <v>434</v>
      </c>
      <c r="D22" s="8">
        <v>1</v>
      </c>
      <c r="E22" s="9">
        <f>공종별내역서!F236</f>
        <v>0</v>
      </c>
      <c r="F22" s="9">
        <f t="shared" si="0"/>
        <v>0</v>
      </c>
      <c r="G22" s="9">
        <f>공종별내역서!H236</f>
        <v>0</v>
      </c>
      <c r="H22" s="9">
        <f t="shared" si="1"/>
        <v>0</v>
      </c>
      <c r="I22" s="9">
        <f>공종별내역서!J236</f>
        <v>0</v>
      </c>
      <c r="J22" s="9">
        <f t="shared" si="2"/>
        <v>0</v>
      </c>
      <c r="K22" s="9">
        <f t="shared" si="3"/>
        <v>0</v>
      </c>
      <c r="L22" s="9">
        <f t="shared" si="4"/>
        <v>0</v>
      </c>
      <c r="M22" s="7" t="s">
        <v>434</v>
      </c>
      <c r="N22" s="4" t="s">
        <v>955</v>
      </c>
      <c r="O22" s="4" t="s">
        <v>434</v>
      </c>
      <c r="P22" s="4" t="s">
        <v>854</v>
      </c>
      <c r="Q22" s="4" t="s">
        <v>434</v>
      </c>
      <c r="R22" s="1">
        <v>3</v>
      </c>
      <c r="S22" s="4" t="s">
        <v>434</v>
      </c>
      <c r="T22" s="5"/>
    </row>
    <row r="23" spans="1:20" ht="30" customHeight="1">
      <c r="A23" s="7" t="s">
        <v>230</v>
      </c>
      <c r="B23" s="7" t="s">
        <v>434</v>
      </c>
      <c r="C23" s="7" t="s">
        <v>434</v>
      </c>
      <c r="D23" s="8">
        <v>1</v>
      </c>
      <c r="E23" s="9">
        <f>공종별내역서!F245</f>
        <v>0</v>
      </c>
      <c r="F23" s="9">
        <f t="shared" si="0"/>
        <v>0</v>
      </c>
      <c r="G23" s="9">
        <f>공종별내역서!H245</f>
        <v>0</v>
      </c>
      <c r="H23" s="9">
        <f t="shared" si="1"/>
        <v>0</v>
      </c>
      <c r="I23" s="9">
        <f>공종별내역서!J245</f>
        <v>0</v>
      </c>
      <c r="J23" s="9">
        <f t="shared" si="2"/>
        <v>0</v>
      </c>
      <c r="K23" s="9">
        <f t="shared" si="3"/>
        <v>0</v>
      </c>
      <c r="L23" s="9">
        <f t="shared" si="4"/>
        <v>0</v>
      </c>
      <c r="M23" s="7" t="s">
        <v>434</v>
      </c>
      <c r="N23" s="4" t="s">
        <v>967</v>
      </c>
      <c r="O23" s="4" t="s">
        <v>434</v>
      </c>
      <c r="P23" s="4" t="s">
        <v>854</v>
      </c>
      <c r="Q23" s="4" t="s">
        <v>434</v>
      </c>
      <c r="R23" s="1">
        <v>3</v>
      </c>
      <c r="S23" s="4" t="s">
        <v>434</v>
      </c>
      <c r="T23" s="5"/>
    </row>
    <row r="24" spans="1:20" ht="30" customHeight="1">
      <c r="A24" s="7" t="s">
        <v>274</v>
      </c>
      <c r="B24" s="7" t="s">
        <v>434</v>
      </c>
      <c r="C24" s="7" t="s">
        <v>434</v>
      </c>
      <c r="D24" s="8">
        <v>1</v>
      </c>
      <c r="E24" s="9">
        <f>공종별내역서!F251</f>
        <v>0</v>
      </c>
      <c r="F24" s="9">
        <f t="shared" si="0"/>
        <v>0</v>
      </c>
      <c r="G24" s="9">
        <f>공종별내역서!H251</f>
        <v>0</v>
      </c>
      <c r="H24" s="9">
        <f t="shared" si="1"/>
        <v>0</v>
      </c>
      <c r="I24" s="9">
        <f>공종별내역서!J251</f>
        <v>0</v>
      </c>
      <c r="J24" s="9">
        <f t="shared" si="2"/>
        <v>0</v>
      </c>
      <c r="K24" s="9">
        <f t="shared" si="3"/>
        <v>0</v>
      </c>
      <c r="L24" s="9">
        <f t="shared" si="4"/>
        <v>0</v>
      </c>
      <c r="M24" s="7" t="s">
        <v>434</v>
      </c>
      <c r="N24" s="4" t="s">
        <v>964</v>
      </c>
      <c r="O24" s="4" t="s">
        <v>434</v>
      </c>
      <c r="P24" s="4" t="s">
        <v>854</v>
      </c>
      <c r="Q24" s="4" t="s">
        <v>434</v>
      </c>
      <c r="R24" s="1">
        <v>3</v>
      </c>
      <c r="S24" s="4" t="s">
        <v>434</v>
      </c>
      <c r="T24" s="5"/>
    </row>
    <row r="25" spans="1:20" ht="30" customHeight="1">
      <c r="A25" s="7" t="s">
        <v>277</v>
      </c>
      <c r="B25" s="7" t="s">
        <v>434</v>
      </c>
      <c r="C25" s="7" t="s">
        <v>434</v>
      </c>
      <c r="D25" s="8">
        <v>1</v>
      </c>
      <c r="E25" s="9">
        <f>공종별내역서!F256</f>
        <v>0</v>
      </c>
      <c r="F25" s="9">
        <f t="shared" si="0"/>
        <v>0</v>
      </c>
      <c r="G25" s="9">
        <f>공종별내역서!H256</f>
        <v>0</v>
      </c>
      <c r="H25" s="9">
        <f t="shared" si="1"/>
        <v>0</v>
      </c>
      <c r="I25" s="9">
        <f>공종별내역서!J256</f>
        <v>0</v>
      </c>
      <c r="J25" s="9">
        <f t="shared" si="2"/>
        <v>0</v>
      </c>
      <c r="K25" s="9">
        <f t="shared" si="3"/>
        <v>0</v>
      </c>
      <c r="L25" s="9">
        <f t="shared" si="4"/>
        <v>0</v>
      </c>
      <c r="M25" s="7" t="s">
        <v>434</v>
      </c>
      <c r="N25" s="4" t="s">
        <v>966</v>
      </c>
      <c r="O25" s="4" t="s">
        <v>434</v>
      </c>
      <c r="P25" s="4" t="s">
        <v>854</v>
      </c>
      <c r="Q25" s="4" t="s">
        <v>434</v>
      </c>
      <c r="R25" s="1">
        <v>3</v>
      </c>
      <c r="S25" s="4" t="s">
        <v>434</v>
      </c>
      <c r="T25" s="5"/>
    </row>
    <row r="26" spans="1:20" ht="30" customHeight="1">
      <c r="A26" s="7" t="s">
        <v>281</v>
      </c>
      <c r="B26" s="7" t="s">
        <v>434</v>
      </c>
      <c r="C26" s="7" t="s">
        <v>434</v>
      </c>
      <c r="D26" s="8">
        <v>1</v>
      </c>
      <c r="E26" s="9">
        <f>공종별내역서!F263</f>
        <v>0</v>
      </c>
      <c r="F26" s="9">
        <f t="shared" si="0"/>
        <v>0</v>
      </c>
      <c r="G26" s="9">
        <f>공종별내역서!H263</f>
        <v>0</v>
      </c>
      <c r="H26" s="9">
        <f t="shared" si="1"/>
        <v>0</v>
      </c>
      <c r="I26" s="9">
        <f>공종별내역서!J263</f>
        <v>0</v>
      </c>
      <c r="J26" s="9">
        <f t="shared" si="2"/>
        <v>0</v>
      </c>
      <c r="K26" s="9">
        <f t="shared" si="3"/>
        <v>0</v>
      </c>
      <c r="L26" s="9">
        <f t="shared" si="4"/>
        <v>0</v>
      </c>
      <c r="M26" s="153" t="s">
        <v>1001</v>
      </c>
      <c r="N26" s="4" t="s">
        <v>969</v>
      </c>
      <c r="O26" s="4" t="s">
        <v>434</v>
      </c>
      <c r="P26" s="4" t="s">
        <v>434</v>
      </c>
      <c r="Q26" s="4" t="s">
        <v>420</v>
      </c>
      <c r="R26" s="1">
        <v>3</v>
      </c>
      <c r="S26" s="4" t="s">
        <v>434</v>
      </c>
      <c r="T26" s="5">
        <f>L26*1</f>
        <v>0</v>
      </c>
    </row>
    <row r="27" spans="1:20" ht="30" customHeight="1">
      <c r="A27" s="149" t="s">
        <v>72</v>
      </c>
      <c r="B27" s="149" t="s">
        <v>434</v>
      </c>
      <c r="C27" s="149" t="s">
        <v>434</v>
      </c>
      <c r="D27" s="150">
        <v>1</v>
      </c>
      <c r="E27" s="151">
        <f>F28+F29+F30+F31+F32+F33+F34+F35+F36</f>
        <v>0</v>
      </c>
      <c r="F27" s="151">
        <f t="shared" si="0"/>
        <v>0</v>
      </c>
      <c r="G27" s="151">
        <f>H28+H29+H30+H31+H32+H33+H34+H35+H36</f>
        <v>0</v>
      </c>
      <c r="H27" s="151">
        <f t="shared" si="1"/>
        <v>0</v>
      </c>
      <c r="I27" s="151">
        <f>J28+J29+J30+J31+J32+J33+J34+J35+J36</f>
        <v>0</v>
      </c>
      <c r="J27" s="151">
        <f t="shared" si="2"/>
        <v>0</v>
      </c>
      <c r="K27" s="151">
        <f t="shared" si="3"/>
        <v>0</v>
      </c>
      <c r="L27" s="151">
        <f t="shared" si="4"/>
        <v>0</v>
      </c>
      <c r="M27" s="7" t="s">
        <v>434</v>
      </c>
      <c r="N27" s="4" t="s">
        <v>971</v>
      </c>
      <c r="O27" s="4" t="s">
        <v>434</v>
      </c>
      <c r="P27" s="4" t="s">
        <v>433</v>
      </c>
      <c r="Q27" s="4" t="s">
        <v>434</v>
      </c>
      <c r="R27" s="1">
        <v>2</v>
      </c>
      <c r="S27" s="4" t="s">
        <v>434</v>
      </c>
      <c r="T27" s="5"/>
    </row>
    <row r="28" spans="1:20" ht="30" customHeight="1">
      <c r="A28" s="7" t="s">
        <v>280</v>
      </c>
      <c r="B28" s="7" t="s">
        <v>434</v>
      </c>
      <c r="C28" s="7" t="s">
        <v>434</v>
      </c>
      <c r="D28" s="8">
        <v>1</v>
      </c>
      <c r="E28" s="9">
        <f>공종별내역서!F270</f>
        <v>0</v>
      </c>
      <c r="F28" s="9">
        <f t="shared" si="0"/>
        <v>0</v>
      </c>
      <c r="G28" s="9">
        <f>공종별내역서!H270</f>
        <v>0</v>
      </c>
      <c r="H28" s="9">
        <f t="shared" si="1"/>
        <v>0</v>
      </c>
      <c r="I28" s="9">
        <f>공종별내역서!J270</f>
        <v>0</v>
      </c>
      <c r="J28" s="9">
        <f t="shared" si="2"/>
        <v>0</v>
      </c>
      <c r="K28" s="9">
        <f t="shared" si="3"/>
        <v>0</v>
      </c>
      <c r="L28" s="9">
        <f t="shared" si="4"/>
        <v>0</v>
      </c>
      <c r="M28" s="7" t="s">
        <v>434</v>
      </c>
      <c r="N28" s="4" t="s">
        <v>973</v>
      </c>
      <c r="O28" s="4" t="s">
        <v>434</v>
      </c>
      <c r="P28" s="4" t="s">
        <v>971</v>
      </c>
      <c r="Q28" s="4" t="s">
        <v>434</v>
      </c>
      <c r="R28" s="1">
        <v>3</v>
      </c>
      <c r="S28" s="4" t="s">
        <v>434</v>
      </c>
      <c r="T28" s="5"/>
    </row>
    <row r="29" spans="1:20" ht="30" customHeight="1">
      <c r="A29" s="7" t="s">
        <v>282</v>
      </c>
      <c r="B29" s="7" t="s">
        <v>434</v>
      </c>
      <c r="C29" s="7" t="s">
        <v>434</v>
      </c>
      <c r="D29" s="8">
        <v>1</v>
      </c>
      <c r="E29" s="9">
        <f>공종별내역서!F278</f>
        <v>0</v>
      </c>
      <c r="F29" s="9">
        <f t="shared" si="0"/>
        <v>0</v>
      </c>
      <c r="G29" s="9">
        <f>공종별내역서!H278</f>
        <v>0</v>
      </c>
      <c r="H29" s="9">
        <f t="shared" si="1"/>
        <v>0</v>
      </c>
      <c r="I29" s="9">
        <f>공종별내역서!J278</f>
        <v>0</v>
      </c>
      <c r="J29" s="9">
        <f t="shared" si="2"/>
        <v>0</v>
      </c>
      <c r="K29" s="9">
        <f t="shared" si="3"/>
        <v>0</v>
      </c>
      <c r="L29" s="9">
        <f t="shared" si="4"/>
        <v>0</v>
      </c>
      <c r="M29" s="7" t="s">
        <v>434</v>
      </c>
      <c r="N29" s="4" t="s">
        <v>970</v>
      </c>
      <c r="O29" s="4" t="s">
        <v>434</v>
      </c>
      <c r="P29" s="4" t="s">
        <v>971</v>
      </c>
      <c r="Q29" s="4" t="s">
        <v>434</v>
      </c>
      <c r="R29" s="1">
        <v>3</v>
      </c>
      <c r="S29" s="4" t="s">
        <v>434</v>
      </c>
      <c r="T29" s="5"/>
    </row>
    <row r="30" spans="1:20" ht="30" customHeight="1">
      <c r="A30" s="7" t="s">
        <v>283</v>
      </c>
      <c r="B30" s="7" t="s">
        <v>434</v>
      </c>
      <c r="C30" s="7" t="s">
        <v>434</v>
      </c>
      <c r="D30" s="8">
        <v>1</v>
      </c>
      <c r="E30" s="9">
        <f>공종별내역서!F295</f>
        <v>0</v>
      </c>
      <c r="F30" s="9">
        <f t="shared" si="0"/>
        <v>0</v>
      </c>
      <c r="G30" s="9">
        <f>공종별내역서!H295</f>
        <v>0</v>
      </c>
      <c r="H30" s="9">
        <f t="shared" si="1"/>
        <v>0</v>
      </c>
      <c r="I30" s="9">
        <f>공종별내역서!J295</f>
        <v>0</v>
      </c>
      <c r="J30" s="9">
        <f t="shared" si="2"/>
        <v>0</v>
      </c>
      <c r="K30" s="9">
        <f t="shared" si="3"/>
        <v>0</v>
      </c>
      <c r="L30" s="9">
        <f t="shared" si="4"/>
        <v>0</v>
      </c>
      <c r="M30" s="7" t="s">
        <v>434</v>
      </c>
      <c r="N30" s="4" t="s">
        <v>972</v>
      </c>
      <c r="O30" s="4" t="s">
        <v>434</v>
      </c>
      <c r="P30" s="4" t="s">
        <v>971</v>
      </c>
      <c r="Q30" s="4" t="s">
        <v>434</v>
      </c>
      <c r="R30" s="1">
        <v>3</v>
      </c>
      <c r="S30" s="4" t="s">
        <v>434</v>
      </c>
      <c r="T30" s="5"/>
    </row>
    <row r="31" spans="1:20" ht="30" customHeight="1">
      <c r="A31" s="7" t="s">
        <v>284</v>
      </c>
      <c r="B31" s="7" t="s">
        <v>434</v>
      </c>
      <c r="C31" s="7" t="s">
        <v>434</v>
      </c>
      <c r="D31" s="8">
        <v>1</v>
      </c>
      <c r="E31" s="9">
        <f>공종별내역서!F301</f>
        <v>0</v>
      </c>
      <c r="F31" s="9">
        <f t="shared" si="0"/>
        <v>0</v>
      </c>
      <c r="G31" s="9">
        <f>공종별내역서!H301</f>
        <v>0</v>
      </c>
      <c r="H31" s="9">
        <f t="shared" si="1"/>
        <v>0</v>
      </c>
      <c r="I31" s="9">
        <f>공종별내역서!J301</f>
        <v>0</v>
      </c>
      <c r="J31" s="9">
        <f t="shared" si="2"/>
        <v>0</v>
      </c>
      <c r="K31" s="9">
        <f t="shared" si="3"/>
        <v>0</v>
      </c>
      <c r="L31" s="9">
        <f t="shared" si="4"/>
        <v>0</v>
      </c>
      <c r="M31" s="7" t="s">
        <v>434</v>
      </c>
      <c r="N31" s="4" t="s">
        <v>974</v>
      </c>
      <c r="O31" s="4" t="s">
        <v>434</v>
      </c>
      <c r="P31" s="4" t="s">
        <v>971</v>
      </c>
      <c r="Q31" s="4" t="s">
        <v>434</v>
      </c>
      <c r="R31" s="1">
        <v>3</v>
      </c>
      <c r="S31" s="4" t="s">
        <v>434</v>
      </c>
      <c r="T31" s="5"/>
    </row>
    <row r="32" spans="1:20" ht="30" customHeight="1">
      <c r="A32" s="7" t="s">
        <v>285</v>
      </c>
      <c r="B32" s="7" t="s">
        <v>434</v>
      </c>
      <c r="C32" s="7" t="s">
        <v>434</v>
      </c>
      <c r="D32" s="8">
        <v>1</v>
      </c>
      <c r="E32" s="9">
        <f>공종별내역서!F306</f>
        <v>0</v>
      </c>
      <c r="F32" s="9">
        <f t="shared" si="0"/>
        <v>0</v>
      </c>
      <c r="G32" s="9">
        <f>공종별내역서!H306</f>
        <v>0</v>
      </c>
      <c r="H32" s="9">
        <f t="shared" si="1"/>
        <v>0</v>
      </c>
      <c r="I32" s="9">
        <f>공종별내역서!J306</f>
        <v>0</v>
      </c>
      <c r="J32" s="9">
        <f t="shared" si="2"/>
        <v>0</v>
      </c>
      <c r="K32" s="9">
        <f t="shared" si="3"/>
        <v>0</v>
      </c>
      <c r="L32" s="9">
        <f t="shared" si="4"/>
        <v>0</v>
      </c>
      <c r="M32" s="7" t="s">
        <v>434</v>
      </c>
      <c r="N32" s="4" t="s">
        <v>975</v>
      </c>
      <c r="O32" s="4" t="s">
        <v>434</v>
      </c>
      <c r="P32" s="4" t="s">
        <v>971</v>
      </c>
      <c r="Q32" s="4" t="s">
        <v>434</v>
      </c>
      <c r="R32" s="1">
        <v>3</v>
      </c>
      <c r="S32" s="4" t="s">
        <v>434</v>
      </c>
      <c r="T32" s="5"/>
    </row>
    <row r="33" spans="1:20" ht="30" customHeight="1">
      <c r="A33" s="7" t="s">
        <v>286</v>
      </c>
      <c r="B33" s="7" t="s">
        <v>434</v>
      </c>
      <c r="C33" s="7" t="s">
        <v>434</v>
      </c>
      <c r="D33" s="8">
        <v>1</v>
      </c>
      <c r="E33" s="9">
        <f>공종별내역서!F311</f>
        <v>0</v>
      </c>
      <c r="F33" s="9">
        <f t="shared" si="0"/>
        <v>0</v>
      </c>
      <c r="G33" s="9">
        <f>공종별내역서!H311</f>
        <v>0</v>
      </c>
      <c r="H33" s="9">
        <f t="shared" si="1"/>
        <v>0</v>
      </c>
      <c r="I33" s="9">
        <f>공종별내역서!J311</f>
        <v>0</v>
      </c>
      <c r="J33" s="9">
        <f t="shared" si="2"/>
        <v>0</v>
      </c>
      <c r="K33" s="9">
        <f t="shared" si="3"/>
        <v>0</v>
      </c>
      <c r="L33" s="9">
        <f t="shared" si="4"/>
        <v>0</v>
      </c>
      <c r="M33" s="7" t="s">
        <v>434</v>
      </c>
      <c r="N33" s="4" t="s">
        <v>977</v>
      </c>
      <c r="O33" s="4" t="s">
        <v>434</v>
      </c>
      <c r="P33" s="4" t="s">
        <v>971</v>
      </c>
      <c r="Q33" s="4" t="s">
        <v>434</v>
      </c>
      <c r="R33" s="1">
        <v>3</v>
      </c>
      <c r="S33" s="4" t="s">
        <v>434</v>
      </c>
      <c r="T33" s="5"/>
    </row>
    <row r="34" spans="1:20" ht="30" customHeight="1">
      <c r="A34" s="7" t="s">
        <v>287</v>
      </c>
      <c r="B34" s="7" t="s">
        <v>434</v>
      </c>
      <c r="C34" s="7" t="s">
        <v>434</v>
      </c>
      <c r="D34" s="8">
        <v>1</v>
      </c>
      <c r="E34" s="9">
        <f>공종별내역서!F318</f>
        <v>0</v>
      </c>
      <c r="F34" s="9">
        <f t="shared" si="0"/>
        <v>0</v>
      </c>
      <c r="G34" s="9">
        <f>공종별내역서!H318</f>
        <v>0</v>
      </c>
      <c r="H34" s="9">
        <f t="shared" si="1"/>
        <v>0</v>
      </c>
      <c r="I34" s="9">
        <f>공종별내역서!J318</f>
        <v>0</v>
      </c>
      <c r="J34" s="9">
        <f t="shared" si="2"/>
        <v>0</v>
      </c>
      <c r="K34" s="9">
        <f t="shared" si="3"/>
        <v>0</v>
      </c>
      <c r="L34" s="9">
        <f t="shared" si="4"/>
        <v>0</v>
      </c>
      <c r="M34" s="7" t="s">
        <v>434</v>
      </c>
      <c r="N34" s="4" t="s">
        <v>978</v>
      </c>
      <c r="O34" s="4" t="s">
        <v>434</v>
      </c>
      <c r="P34" s="4" t="s">
        <v>971</v>
      </c>
      <c r="Q34" s="4" t="s">
        <v>434</v>
      </c>
      <c r="R34" s="1">
        <v>3</v>
      </c>
      <c r="S34" s="4" t="s">
        <v>434</v>
      </c>
      <c r="T34" s="5"/>
    </row>
    <row r="35" spans="1:20" ht="30" customHeight="1">
      <c r="A35" s="7" t="s">
        <v>288</v>
      </c>
      <c r="B35" s="7" t="s">
        <v>434</v>
      </c>
      <c r="C35" s="7" t="s">
        <v>434</v>
      </c>
      <c r="D35" s="8">
        <v>1</v>
      </c>
      <c r="E35" s="9">
        <f>공종별내역서!F323</f>
        <v>0</v>
      </c>
      <c r="F35" s="9">
        <f t="shared" si="0"/>
        <v>0</v>
      </c>
      <c r="G35" s="9">
        <f>공종별내역서!H323</f>
        <v>0</v>
      </c>
      <c r="H35" s="9">
        <f t="shared" si="1"/>
        <v>0</v>
      </c>
      <c r="I35" s="9">
        <f>공종별내역서!J323</f>
        <v>0</v>
      </c>
      <c r="J35" s="9">
        <f t="shared" si="2"/>
        <v>0</v>
      </c>
      <c r="K35" s="9">
        <f t="shared" si="3"/>
        <v>0</v>
      </c>
      <c r="L35" s="9">
        <f t="shared" si="4"/>
        <v>0</v>
      </c>
      <c r="M35" s="7" t="s">
        <v>434</v>
      </c>
      <c r="N35" s="4" t="s">
        <v>979</v>
      </c>
      <c r="O35" s="4" t="s">
        <v>434</v>
      </c>
      <c r="P35" s="4" t="s">
        <v>971</v>
      </c>
      <c r="Q35" s="4" t="s">
        <v>434</v>
      </c>
      <c r="R35" s="1">
        <v>3</v>
      </c>
      <c r="S35" s="4" t="s">
        <v>434</v>
      </c>
      <c r="T35" s="5"/>
    </row>
    <row r="36" spans="1:20" ht="30" customHeight="1">
      <c r="A36" s="7" t="s">
        <v>289</v>
      </c>
      <c r="B36" s="7" t="s">
        <v>434</v>
      </c>
      <c r="C36" s="7" t="s">
        <v>434</v>
      </c>
      <c r="D36" s="8">
        <v>1</v>
      </c>
      <c r="E36" s="9">
        <f>공종별내역서!F328</f>
        <v>0</v>
      </c>
      <c r="F36" s="9">
        <f t="shared" si="0"/>
        <v>0</v>
      </c>
      <c r="G36" s="9">
        <f>공종별내역서!H328</f>
        <v>0</v>
      </c>
      <c r="H36" s="9">
        <f t="shared" si="1"/>
        <v>0</v>
      </c>
      <c r="I36" s="9">
        <f>공종별내역서!J328</f>
        <v>0</v>
      </c>
      <c r="J36" s="9">
        <f t="shared" si="2"/>
        <v>0</v>
      </c>
      <c r="K36" s="9">
        <f t="shared" si="3"/>
        <v>0</v>
      </c>
      <c r="L36" s="9">
        <f t="shared" si="4"/>
        <v>0</v>
      </c>
      <c r="M36" s="7" t="s">
        <v>434</v>
      </c>
      <c r="N36" s="4" t="s">
        <v>980</v>
      </c>
      <c r="O36" s="4" t="s">
        <v>434</v>
      </c>
      <c r="P36" s="4" t="s">
        <v>971</v>
      </c>
      <c r="Q36" s="4" t="s">
        <v>434</v>
      </c>
      <c r="R36" s="1">
        <v>3</v>
      </c>
      <c r="S36" s="4" t="s">
        <v>434</v>
      </c>
      <c r="T36" s="5"/>
    </row>
    <row r="37" spans="1:20" ht="30" customHeight="1">
      <c r="A37" s="149" t="s">
        <v>290</v>
      </c>
      <c r="B37" s="149" t="s">
        <v>434</v>
      </c>
      <c r="C37" s="149" t="s">
        <v>434</v>
      </c>
      <c r="D37" s="150">
        <v>1</v>
      </c>
      <c r="E37" s="151">
        <f>F38+F39+F40+F41</f>
        <v>0</v>
      </c>
      <c r="F37" s="151">
        <f t="shared" si="0"/>
        <v>0</v>
      </c>
      <c r="G37" s="151">
        <f>H38+H39+H40+H41</f>
        <v>0</v>
      </c>
      <c r="H37" s="151">
        <f t="shared" si="1"/>
        <v>0</v>
      </c>
      <c r="I37" s="151">
        <f>J38+J39+J40+J41</f>
        <v>0</v>
      </c>
      <c r="J37" s="151">
        <f t="shared" si="2"/>
        <v>0</v>
      </c>
      <c r="K37" s="151">
        <f t="shared" si="3"/>
        <v>0</v>
      </c>
      <c r="L37" s="151">
        <f t="shared" si="4"/>
        <v>0</v>
      </c>
      <c r="M37" s="7" t="s">
        <v>434</v>
      </c>
      <c r="N37" s="4" t="s">
        <v>981</v>
      </c>
      <c r="O37" s="4" t="s">
        <v>434</v>
      </c>
      <c r="P37" s="4" t="s">
        <v>433</v>
      </c>
      <c r="Q37" s="4" t="s">
        <v>434</v>
      </c>
      <c r="R37" s="1">
        <v>2</v>
      </c>
      <c r="S37" s="4" t="s">
        <v>434</v>
      </c>
      <c r="T37" s="5"/>
    </row>
    <row r="38" spans="1:20" ht="30" customHeight="1">
      <c r="A38" s="7" t="s">
        <v>71</v>
      </c>
      <c r="B38" s="7" t="s">
        <v>434</v>
      </c>
      <c r="C38" s="7" t="s">
        <v>434</v>
      </c>
      <c r="D38" s="8">
        <v>1</v>
      </c>
      <c r="E38" s="9">
        <f>공종별내역서!F338</f>
        <v>0</v>
      </c>
      <c r="F38" s="9">
        <f t="shared" si="0"/>
        <v>0</v>
      </c>
      <c r="G38" s="9">
        <f>공종별내역서!H338</f>
        <v>0</v>
      </c>
      <c r="H38" s="9">
        <f t="shared" si="1"/>
        <v>0</v>
      </c>
      <c r="I38" s="9">
        <f>공종별내역서!J338</f>
        <v>0</v>
      </c>
      <c r="J38" s="9">
        <f t="shared" si="2"/>
        <v>0</v>
      </c>
      <c r="K38" s="9">
        <f t="shared" si="3"/>
        <v>0</v>
      </c>
      <c r="L38" s="9">
        <f t="shared" si="4"/>
        <v>0</v>
      </c>
      <c r="M38" s="7" t="s">
        <v>434</v>
      </c>
      <c r="N38" s="4" t="s">
        <v>982</v>
      </c>
      <c r="O38" s="4" t="s">
        <v>434</v>
      </c>
      <c r="P38" s="4" t="s">
        <v>981</v>
      </c>
      <c r="Q38" s="4" t="s">
        <v>434</v>
      </c>
      <c r="R38" s="1">
        <v>3</v>
      </c>
      <c r="S38" s="4" t="s">
        <v>434</v>
      </c>
      <c r="T38" s="5"/>
    </row>
    <row r="39" spans="1:20" ht="30" customHeight="1">
      <c r="A39" s="7" t="s">
        <v>68</v>
      </c>
      <c r="B39" s="7" t="s">
        <v>434</v>
      </c>
      <c r="C39" s="7" t="s">
        <v>434</v>
      </c>
      <c r="D39" s="8">
        <v>1</v>
      </c>
      <c r="E39" s="9">
        <f>공종별내역서!F346</f>
        <v>0</v>
      </c>
      <c r="F39" s="9">
        <f t="shared" si="0"/>
        <v>0</v>
      </c>
      <c r="G39" s="9">
        <f>공종별내역서!H346</f>
        <v>0</v>
      </c>
      <c r="H39" s="9">
        <f t="shared" si="1"/>
        <v>0</v>
      </c>
      <c r="I39" s="9">
        <f>공종별내역서!J346</f>
        <v>0</v>
      </c>
      <c r="J39" s="9">
        <f t="shared" si="2"/>
        <v>0</v>
      </c>
      <c r="K39" s="9">
        <f t="shared" si="3"/>
        <v>0</v>
      </c>
      <c r="L39" s="9">
        <f t="shared" si="4"/>
        <v>0</v>
      </c>
      <c r="M39" s="7" t="s">
        <v>434</v>
      </c>
      <c r="N39" s="4" t="s">
        <v>985</v>
      </c>
      <c r="O39" s="4" t="s">
        <v>434</v>
      </c>
      <c r="P39" s="4" t="s">
        <v>981</v>
      </c>
      <c r="Q39" s="4" t="s">
        <v>434</v>
      </c>
      <c r="R39" s="1">
        <v>3</v>
      </c>
      <c r="S39" s="4" t="s">
        <v>434</v>
      </c>
      <c r="T39" s="5"/>
    </row>
    <row r="40" spans="1:20" ht="30" customHeight="1">
      <c r="A40" s="7" t="s">
        <v>295</v>
      </c>
      <c r="B40" s="7" t="s">
        <v>434</v>
      </c>
      <c r="C40" s="7" t="s">
        <v>434</v>
      </c>
      <c r="D40" s="8">
        <v>1</v>
      </c>
      <c r="E40" s="9">
        <f>공종별내역서!F358</f>
        <v>0</v>
      </c>
      <c r="F40" s="9">
        <f t="shared" si="0"/>
        <v>0</v>
      </c>
      <c r="G40" s="9">
        <f>공종별내역서!H358</f>
        <v>0</v>
      </c>
      <c r="H40" s="9">
        <f t="shared" si="1"/>
        <v>0</v>
      </c>
      <c r="I40" s="9">
        <f>공종별내역서!J358</f>
        <v>0</v>
      </c>
      <c r="J40" s="9">
        <f t="shared" si="2"/>
        <v>0</v>
      </c>
      <c r="K40" s="9">
        <f t="shared" si="3"/>
        <v>0</v>
      </c>
      <c r="L40" s="9">
        <f t="shared" si="4"/>
        <v>0</v>
      </c>
      <c r="M40" s="7" t="s">
        <v>434</v>
      </c>
      <c r="N40" s="4" t="s">
        <v>986</v>
      </c>
      <c r="O40" s="4" t="s">
        <v>434</v>
      </c>
      <c r="P40" s="4" t="s">
        <v>981</v>
      </c>
      <c r="Q40" s="4" t="s">
        <v>434</v>
      </c>
      <c r="R40" s="1">
        <v>3</v>
      </c>
      <c r="S40" s="4" t="s">
        <v>434</v>
      </c>
      <c r="T40" s="5"/>
    </row>
    <row r="41" spans="1:20" ht="30" customHeight="1">
      <c r="A41" s="7" t="s">
        <v>296</v>
      </c>
      <c r="B41" s="7" t="s">
        <v>434</v>
      </c>
      <c r="C41" s="7" t="s">
        <v>434</v>
      </c>
      <c r="D41" s="8">
        <v>1</v>
      </c>
      <c r="E41" s="9">
        <f>공종별내역서!F365</f>
        <v>0</v>
      </c>
      <c r="F41" s="9">
        <f t="shared" si="0"/>
        <v>0</v>
      </c>
      <c r="G41" s="9">
        <f>공종별내역서!H365</f>
        <v>0</v>
      </c>
      <c r="H41" s="9">
        <f t="shared" si="1"/>
        <v>0</v>
      </c>
      <c r="I41" s="9">
        <f>공종별내역서!J365</f>
        <v>0</v>
      </c>
      <c r="J41" s="9">
        <f t="shared" si="2"/>
        <v>0</v>
      </c>
      <c r="K41" s="9">
        <f t="shared" si="3"/>
        <v>0</v>
      </c>
      <c r="L41" s="9">
        <f t="shared" si="4"/>
        <v>0</v>
      </c>
      <c r="M41" s="7" t="s">
        <v>434</v>
      </c>
      <c r="N41" s="4" t="s">
        <v>991</v>
      </c>
      <c r="O41" s="4" t="s">
        <v>434</v>
      </c>
      <c r="P41" s="4" t="s">
        <v>981</v>
      </c>
      <c r="Q41" s="4" t="s">
        <v>434</v>
      </c>
      <c r="R41" s="1">
        <v>3</v>
      </c>
      <c r="S41" s="4" t="s">
        <v>434</v>
      </c>
      <c r="T41" s="5"/>
    </row>
    <row r="42" spans="1:20" ht="30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T42" s="3"/>
    </row>
    <row r="43" spans="1:20" ht="30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T43" s="3"/>
    </row>
    <row r="44" spans="1:20" ht="30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T44" s="3"/>
    </row>
    <row r="45" spans="1:20" ht="30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T45" s="3"/>
    </row>
    <row r="46" spans="1:20" ht="30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T46" s="3"/>
    </row>
    <row r="47" spans="1:20" ht="30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T47" s="3"/>
    </row>
    <row r="48" spans="1:20" ht="30" customHeight="1">
      <c r="A48" s="8" t="s">
        <v>808</v>
      </c>
      <c r="B48" s="8"/>
      <c r="C48" s="8"/>
      <c r="D48" s="8"/>
      <c r="E48" s="8"/>
      <c r="F48" s="9">
        <f>F5</f>
        <v>0</v>
      </c>
      <c r="G48" s="8"/>
      <c r="H48" s="9">
        <f>H5</f>
        <v>0</v>
      </c>
      <c r="I48" s="8"/>
      <c r="J48" s="9">
        <f>J5</f>
        <v>0</v>
      </c>
      <c r="K48" s="8"/>
      <c r="L48" s="9">
        <f>L5</f>
        <v>0</v>
      </c>
      <c r="M48" s="8"/>
      <c r="T48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92" type="noConversion"/>
  <pageMargins left="0.78708332777023315" right="0" top="0.39347222447395325" bottom="0.39347222447395325" header="0" footer="0"/>
  <pageSetup paperSize="9" scale="65" fitToHeight="0" orientation="landscape" r:id="rId1"/>
  <rowBreaks count="1" manualBreakCount="1">
    <brk id="26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V365"/>
  <sheetViews>
    <sheetView view="pageBreakPreview" zoomScale="70" zoomScaleNormal="80" zoomScaleSheetLayoutView="70" workbookViewId="0">
      <pane xSplit="4" ySplit="3" topLeftCell="E340" activePane="bottomRight" state="frozen"/>
      <selection pane="topRight" activeCell="E1" sqref="E1"/>
      <selection pane="bottomLeft" activeCell="A4" sqref="A4"/>
      <selection pane="bottomRight" activeCell="D13" sqref="D13"/>
    </sheetView>
  </sheetViews>
  <sheetFormatPr defaultColWidth="9"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80" t="s">
        <v>703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</row>
    <row r="2" spans="1:48" ht="30" customHeight="1">
      <c r="A2" s="177" t="s">
        <v>506</v>
      </c>
      <c r="B2" s="177" t="s">
        <v>505</v>
      </c>
      <c r="C2" s="177" t="s">
        <v>517</v>
      </c>
      <c r="D2" s="177" t="s">
        <v>516</v>
      </c>
      <c r="E2" s="177" t="s">
        <v>821</v>
      </c>
      <c r="F2" s="177"/>
      <c r="G2" s="177" t="s">
        <v>824</v>
      </c>
      <c r="H2" s="177"/>
      <c r="I2" s="177" t="s">
        <v>504</v>
      </c>
      <c r="J2" s="177"/>
      <c r="K2" s="177" t="s">
        <v>503</v>
      </c>
      <c r="L2" s="177"/>
      <c r="M2" s="177" t="s">
        <v>993</v>
      </c>
      <c r="N2" s="176" t="s">
        <v>829</v>
      </c>
      <c r="O2" s="176" t="s">
        <v>417</v>
      </c>
      <c r="P2" s="176" t="s">
        <v>416</v>
      </c>
      <c r="Q2" s="176" t="s">
        <v>825</v>
      </c>
      <c r="R2" s="176" t="s">
        <v>415</v>
      </c>
      <c r="S2" s="176" t="s">
        <v>414</v>
      </c>
      <c r="T2" s="176" t="s">
        <v>413</v>
      </c>
      <c r="U2" s="176" t="s">
        <v>830</v>
      </c>
      <c r="V2" s="176" t="s">
        <v>831</v>
      </c>
      <c r="W2" s="176" t="s">
        <v>412</v>
      </c>
      <c r="X2" s="176" t="s">
        <v>832</v>
      </c>
      <c r="Y2" s="176" t="s">
        <v>833</v>
      </c>
      <c r="Z2" s="176" t="s">
        <v>835</v>
      </c>
      <c r="AA2" s="176" t="s">
        <v>836</v>
      </c>
      <c r="AB2" s="176" t="s">
        <v>837</v>
      </c>
      <c r="AC2" s="176" t="s">
        <v>838</v>
      </c>
      <c r="AD2" s="176" t="s">
        <v>839</v>
      </c>
      <c r="AE2" s="176" t="s">
        <v>840</v>
      </c>
      <c r="AF2" s="176" t="s">
        <v>834</v>
      </c>
      <c r="AG2" s="176" t="s">
        <v>842</v>
      </c>
      <c r="AH2" s="176" t="s">
        <v>841</v>
      </c>
      <c r="AI2" s="176" t="s">
        <v>843</v>
      </c>
      <c r="AJ2" s="176" t="s">
        <v>847</v>
      </c>
      <c r="AK2" s="176" t="s">
        <v>844</v>
      </c>
      <c r="AL2" s="176" t="s">
        <v>845</v>
      </c>
      <c r="AM2" s="176" t="s">
        <v>846</v>
      </c>
      <c r="AN2" s="176" t="s">
        <v>848</v>
      </c>
      <c r="AO2" s="176" t="s">
        <v>849</v>
      </c>
      <c r="AP2" s="176" t="s">
        <v>852</v>
      </c>
      <c r="AQ2" s="176" t="s">
        <v>858</v>
      </c>
      <c r="AR2" s="176" t="s">
        <v>850</v>
      </c>
      <c r="AS2" s="176" t="s">
        <v>822</v>
      </c>
      <c r="AT2" s="176" t="s">
        <v>827</v>
      </c>
      <c r="AU2" s="176" t="s">
        <v>851</v>
      </c>
      <c r="AV2" s="176" t="s">
        <v>853</v>
      </c>
    </row>
    <row r="3" spans="1:48" ht="30" customHeight="1">
      <c r="A3" s="177"/>
      <c r="B3" s="177"/>
      <c r="C3" s="177"/>
      <c r="D3" s="177"/>
      <c r="E3" s="2" t="s">
        <v>826</v>
      </c>
      <c r="F3" s="2" t="s">
        <v>992</v>
      </c>
      <c r="G3" s="2" t="s">
        <v>826</v>
      </c>
      <c r="H3" s="2" t="s">
        <v>992</v>
      </c>
      <c r="I3" s="2" t="s">
        <v>826</v>
      </c>
      <c r="J3" s="2" t="s">
        <v>992</v>
      </c>
      <c r="K3" s="2" t="s">
        <v>826</v>
      </c>
      <c r="L3" s="2" t="s">
        <v>992</v>
      </c>
      <c r="M3" s="177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</row>
    <row r="4" spans="1:48" ht="30" customHeight="1">
      <c r="A4" s="152" t="s">
        <v>999</v>
      </c>
      <c r="B4" s="143"/>
      <c r="C4" s="143"/>
      <c r="D4" s="143"/>
      <c r="E4" s="181"/>
      <c r="F4" s="143"/>
      <c r="G4" s="181"/>
      <c r="H4" s="143"/>
      <c r="I4" s="181"/>
      <c r="J4" s="143"/>
      <c r="K4" s="143"/>
      <c r="L4" s="143"/>
      <c r="M4" s="143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</row>
    <row r="5" spans="1:48" ht="30" customHeight="1">
      <c r="A5" s="7" t="s">
        <v>806</v>
      </c>
      <c r="B5" s="8"/>
      <c r="C5" s="8"/>
      <c r="D5" s="8"/>
      <c r="E5" s="133"/>
      <c r="F5" s="8"/>
      <c r="G5" s="133"/>
      <c r="H5" s="8"/>
      <c r="I5" s="133"/>
      <c r="J5" s="8"/>
      <c r="K5" s="8"/>
      <c r="L5" s="8"/>
      <c r="M5" s="8"/>
      <c r="N5" s="1"/>
      <c r="O5" s="1"/>
      <c r="P5" s="1"/>
      <c r="Q5" s="4" t="s">
        <v>857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30" customHeight="1">
      <c r="A6" s="7" t="s">
        <v>807</v>
      </c>
      <c r="B6" s="7" t="s">
        <v>809</v>
      </c>
      <c r="C6" s="7" t="s">
        <v>431</v>
      </c>
      <c r="D6" s="8">
        <v>1</v>
      </c>
      <c r="E6" s="135"/>
      <c r="F6" s="9">
        <f>TRUNC(E6*D6,0)</f>
        <v>0</v>
      </c>
      <c r="G6" s="135"/>
      <c r="H6" s="9">
        <f>TRUNC(G6*D6,0)</f>
        <v>0</v>
      </c>
      <c r="I6" s="135"/>
      <c r="J6" s="9">
        <f>TRUNC(I6*D6,0)</f>
        <v>0</v>
      </c>
      <c r="K6" s="9">
        <f t="shared" ref="K6:L8" si="0">TRUNC(E6+G6+I6,0)</f>
        <v>0</v>
      </c>
      <c r="L6" s="9">
        <f t="shared" si="0"/>
        <v>0</v>
      </c>
      <c r="M6" s="7" t="s">
        <v>434</v>
      </c>
      <c r="N6" s="4" t="s">
        <v>680</v>
      </c>
      <c r="O6" s="4" t="s">
        <v>434</v>
      </c>
      <c r="P6" s="4" t="s">
        <v>434</v>
      </c>
      <c r="Q6" s="4" t="s">
        <v>857</v>
      </c>
      <c r="R6" s="4" t="s">
        <v>430</v>
      </c>
      <c r="S6" s="4" t="s">
        <v>429</v>
      </c>
      <c r="T6" s="4" t="s">
        <v>429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434</v>
      </c>
      <c r="AS6" s="4" t="s">
        <v>434</v>
      </c>
      <c r="AT6" s="1"/>
      <c r="AU6" s="4" t="s">
        <v>542</v>
      </c>
      <c r="AV6" s="1">
        <v>5</v>
      </c>
    </row>
    <row r="7" spans="1:48" ht="30" customHeight="1">
      <c r="A7" s="7" t="s">
        <v>266</v>
      </c>
      <c r="B7" s="7" t="s">
        <v>809</v>
      </c>
      <c r="C7" s="7" t="s">
        <v>431</v>
      </c>
      <c r="D7" s="8">
        <v>1</v>
      </c>
      <c r="E7" s="135"/>
      <c r="F7" s="9">
        <f>TRUNC(E7*D7,0)</f>
        <v>0</v>
      </c>
      <c r="G7" s="135"/>
      <c r="H7" s="9">
        <f>TRUNC(G7*D7,0)</f>
        <v>0</v>
      </c>
      <c r="I7" s="135"/>
      <c r="J7" s="9">
        <f>TRUNC(I7*D7,0)</f>
        <v>0</v>
      </c>
      <c r="K7" s="9">
        <f t="shared" si="0"/>
        <v>0</v>
      </c>
      <c r="L7" s="9">
        <f t="shared" si="0"/>
        <v>0</v>
      </c>
      <c r="M7" s="7" t="s">
        <v>434</v>
      </c>
      <c r="N7" s="4" t="s">
        <v>678</v>
      </c>
      <c r="O7" s="4" t="s">
        <v>434</v>
      </c>
      <c r="P7" s="4" t="s">
        <v>434</v>
      </c>
      <c r="Q7" s="4" t="s">
        <v>857</v>
      </c>
      <c r="R7" s="4" t="s">
        <v>430</v>
      </c>
      <c r="S7" s="4" t="s">
        <v>429</v>
      </c>
      <c r="T7" s="4" t="s">
        <v>429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434</v>
      </c>
      <c r="AS7" s="4" t="s">
        <v>434</v>
      </c>
      <c r="AT7" s="1"/>
      <c r="AU7" s="4" t="s">
        <v>541</v>
      </c>
      <c r="AV7" s="1">
        <v>6</v>
      </c>
    </row>
    <row r="8" spans="1:48" ht="30" customHeight="1">
      <c r="A8" s="7" t="s">
        <v>273</v>
      </c>
      <c r="B8" s="7" t="s">
        <v>501</v>
      </c>
      <c r="C8" s="7" t="s">
        <v>428</v>
      </c>
      <c r="D8" s="8">
        <v>14</v>
      </c>
      <c r="E8" s="135"/>
      <c r="F8" s="9">
        <f>TRUNC(E8*D8,0)</f>
        <v>0</v>
      </c>
      <c r="G8" s="135"/>
      <c r="H8" s="9">
        <f>TRUNC(G8*D8,0)</f>
        <v>0</v>
      </c>
      <c r="I8" s="135"/>
      <c r="J8" s="9">
        <f>TRUNC(I8*D8,0)</f>
        <v>0</v>
      </c>
      <c r="K8" s="9">
        <f t="shared" si="0"/>
        <v>0</v>
      </c>
      <c r="L8" s="9">
        <f t="shared" si="0"/>
        <v>0</v>
      </c>
      <c r="M8" s="7" t="s">
        <v>434</v>
      </c>
      <c r="N8" s="4" t="s">
        <v>677</v>
      </c>
      <c r="O8" s="4" t="s">
        <v>434</v>
      </c>
      <c r="P8" s="4" t="s">
        <v>434</v>
      </c>
      <c r="Q8" s="4" t="s">
        <v>857</v>
      </c>
      <c r="R8" s="4" t="s">
        <v>430</v>
      </c>
      <c r="S8" s="4" t="s">
        <v>429</v>
      </c>
      <c r="T8" s="4" t="s">
        <v>429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434</v>
      </c>
      <c r="AS8" s="4" t="s">
        <v>434</v>
      </c>
      <c r="AT8" s="1"/>
      <c r="AU8" s="4" t="s">
        <v>540</v>
      </c>
      <c r="AV8" s="1">
        <v>4</v>
      </c>
    </row>
    <row r="9" spans="1:48" ht="30" customHeight="1">
      <c r="A9" s="8" t="s">
        <v>808</v>
      </c>
      <c r="B9" s="8"/>
      <c r="C9" s="8"/>
      <c r="D9" s="8"/>
      <c r="E9" s="133"/>
      <c r="F9" s="9">
        <f>SUM(F6:F8)</f>
        <v>0</v>
      </c>
      <c r="G9" s="133"/>
      <c r="H9" s="9">
        <f>SUM(H6:H8)</f>
        <v>0</v>
      </c>
      <c r="I9" s="133"/>
      <c r="J9" s="9">
        <f>SUM(J6:J8)</f>
        <v>0</v>
      </c>
      <c r="K9" s="8"/>
      <c r="L9" s="9">
        <f>SUM(L6:L8)</f>
        <v>0</v>
      </c>
      <c r="M9" s="8"/>
      <c r="N9" t="s">
        <v>855</v>
      </c>
    </row>
    <row r="10" spans="1:48" ht="25.5" customHeight="1">
      <c r="A10" s="141"/>
      <c r="B10" s="141"/>
      <c r="C10" s="141"/>
      <c r="D10" s="141"/>
      <c r="E10" s="133"/>
      <c r="F10" s="141"/>
      <c r="G10" s="133"/>
      <c r="H10" s="141"/>
      <c r="I10" s="133"/>
      <c r="J10" s="141"/>
      <c r="K10" s="141"/>
      <c r="L10" s="141"/>
      <c r="M10" s="141"/>
    </row>
    <row r="11" spans="1:48" ht="25.5" customHeight="1">
      <c r="A11" s="141"/>
      <c r="B11" s="141"/>
      <c r="C11" s="141"/>
      <c r="D11" s="141"/>
      <c r="E11" s="133"/>
      <c r="F11" s="141"/>
      <c r="G11" s="133"/>
      <c r="H11" s="141"/>
      <c r="I11" s="133"/>
      <c r="J11" s="141"/>
      <c r="K11" s="141"/>
      <c r="L11" s="141"/>
      <c r="M11" s="141"/>
    </row>
    <row r="12" spans="1:48" ht="30" customHeight="1">
      <c r="A12" s="7" t="s">
        <v>271</v>
      </c>
      <c r="B12" s="8"/>
      <c r="C12" s="8"/>
      <c r="D12" s="8"/>
      <c r="E12" s="133"/>
      <c r="F12" s="8"/>
      <c r="G12" s="133"/>
      <c r="H12" s="8"/>
      <c r="I12" s="133"/>
      <c r="J12" s="8"/>
      <c r="K12" s="8"/>
      <c r="L12" s="8"/>
      <c r="M12" s="8"/>
      <c r="N12" s="1"/>
      <c r="O12" s="1"/>
      <c r="P12" s="1"/>
      <c r="Q12" s="4" t="s">
        <v>856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ht="30" customHeight="1">
      <c r="A13" s="7" t="s">
        <v>500</v>
      </c>
      <c r="B13" s="7" t="s">
        <v>859</v>
      </c>
      <c r="C13" s="7" t="s">
        <v>427</v>
      </c>
      <c r="D13" s="8">
        <v>258</v>
      </c>
      <c r="E13" s="135"/>
      <c r="F13" s="9">
        <f t="shared" ref="F13:F20" si="1">TRUNC(E13*D13,0)</f>
        <v>0</v>
      </c>
      <c r="G13" s="135"/>
      <c r="H13" s="9">
        <f t="shared" ref="H13:H20" si="2">TRUNC(G13*D13,0)</f>
        <v>0</v>
      </c>
      <c r="I13" s="135"/>
      <c r="J13" s="9">
        <f t="shared" ref="J13:J20" si="3">TRUNC(I13*D13,0)</f>
        <v>0</v>
      </c>
      <c r="K13" s="9">
        <f t="shared" ref="K13:L20" si="4">TRUNC(E13+G13+I13,0)</f>
        <v>0</v>
      </c>
      <c r="L13" s="9">
        <f t="shared" si="4"/>
        <v>0</v>
      </c>
      <c r="M13" s="7"/>
      <c r="N13" s="4" t="s">
        <v>679</v>
      </c>
      <c r="O13" s="4" t="s">
        <v>434</v>
      </c>
      <c r="P13" s="4" t="s">
        <v>434</v>
      </c>
      <c r="Q13" s="4" t="s">
        <v>856</v>
      </c>
      <c r="R13" s="4" t="s">
        <v>429</v>
      </c>
      <c r="S13" s="4" t="s">
        <v>429</v>
      </c>
      <c r="T13" s="4" t="s">
        <v>430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4" t="s">
        <v>434</v>
      </c>
      <c r="AS13" s="4" t="s">
        <v>434</v>
      </c>
      <c r="AT13" s="1"/>
      <c r="AU13" s="4" t="s">
        <v>539</v>
      </c>
      <c r="AV13" s="1">
        <v>8</v>
      </c>
    </row>
    <row r="14" spans="1:48" ht="30" customHeight="1">
      <c r="A14" s="7" t="s">
        <v>499</v>
      </c>
      <c r="B14" s="7" t="s">
        <v>862</v>
      </c>
      <c r="C14" s="7" t="s">
        <v>427</v>
      </c>
      <c r="D14" s="8">
        <v>92</v>
      </c>
      <c r="E14" s="135"/>
      <c r="F14" s="9">
        <f t="shared" si="1"/>
        <v>0</v>
      </c>
      <c r="G14" s="135"/>
      <c r="H14" s="9">
        <f t="shared" si="2"/>
        <v>0</v>
      </c>
      <c r="I14" s="135"/>
      <c r="J14" s="9">
        <f t="shared" si="3"/>
        <v>0</v>
      </c>
      <c r="K14" s="9">
        <f t="shared" si="4"/>
        <v>0</v>
      </c>
      <c r="L14" s="9">
        <f t="shared" si="4"/>
        <v>0</v>
      </c>
      <c r="M14" s="7"/>
      <c r="N14" s="4" t="s">
        <v>676</v>
      </c>
      <c r="O14" s="4" t="s">
        <v>434</v>
      </c>
      <c r="P14" s="4" t="s">
        <v>434</v>
      </c>
      <c r="Q14" s="4" t="s">
        <v>856</v>
      </c>
      <c r="R14" s="4" t="s">
        <v>429</v>
      </c>
      <c r="S14" s="4" t="s">
        <v>429</v>
      </c>
      <c r="T14" s="4" t="s">
        <v>430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4" t="s">
        <v>434</v>
      </c>
      <c r="AS14" s="4" t="s">
        <v>434</v>
      </c>
      <c r="AT14" s="1"/>
      <c r="AU14" s="4" t="s">
        <v>538</v>
      </c>
      <c r="AV14" s="1">
        <v>9</v>
      </c>
    </row>
    <row r="15" spans="1:48" ht="30" customHeight="1">
      <c r="A15" s="7" t="s">
        <v>498</v>
      </c>
      <c r="B15" s="7" t="s">
        <v>860</v>
      </c>
      <c r="C15" s="7" t="s">
        <v>861</v>
      </c>
      <c r="D15" s="8">
        <v>4</v>
      </c>
      <c r="E15" s="135"/>
      <c r="F15" s="9">
        <f t="shared" si="1"/>
        <v>0</v>
      </c>
      <c r="G15" s="135"/>
      <c r="H15" s="9">
        <f t="shared" si="2"/>
        <v>0</v>
      </c>
      <c r="I15" s="135"/>
      <c r="J15" s="9">
        <f t="shared" si="3"/>
        <v>0</v>
      </c>
      <c r="K15" s="9">
        <f t="shared" si="4"/>
        <v>0</v>
      </c>
      <c r="L15" s="9">
        <f t="shared" si="4"/>
        <v>0</v>
      </c>
      <c r="M15" s="7"/>
      <c r="N15" s="4" t="s">
        <v>675</v>
      </c>
      <c r="O15" s="4" t="s">
        <v>434</v>
      </c>
      <c r="P15" s="4" t="s">
        <v>434</v>
      </c>
      <c r="Q15" s="4" t="s">
        <v>856</v>
      </c>
      <c r="R15" s="4" t="s">
        <v>429</v>
      </c>
      <c r="S15" s="4" t="s">
        <v>429</v>
      </c>
      <c r="T15" s="4" t="s">
        <v>430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4" t="s">
        <v>434</v>
      </c>
      <c r="AS15" s="4" t="s">
        <v>434</v>
      </c>
      <c r="AT15" s="1"/>
      <c r="AU15" s="4" t="s">
        <v>537</v>
      </c>
      <c r="AV15" s="1">
        <v>10</v>
      </c>
    </row>
    <row r="16" spans="1:48" ht="30" customHeight="1">
      <c r="A16" s="7" t="s">
        <v>863</v>
      </c>
      <c r="B16" s="7" t="s">
        <v>407</v>
      </c>
      <c r="C16" s="7" t="s">
        <v>427</v>
      </c>
      <c r="D16" s="8">
        <v>36</v>
      </c>
      <c r="E16" s="135"/>
      <c r="F16" s="9">
        <f t="shared" si="1"/>
        <v>0</v>
      </c>
      <c r="G16" s="135"/>
      <c r="H16" s="9">
        <f t="shared" si="2"/>
        <v>0</v>
      </c>
      <c r="I16" s="135"/>
      <c r="J16" s="9">
        <f t="shared" si="3"/>
        <v>0</v>
      </c>
      <c r="K16" s="9">
        <f t="shared" si="4"/>
        <v>0</v>
      </c>
      <c r="L16" s="9">
        <f t="shared" si="4"/>
        <v>0</v>
      </c>
      <c r="M16" s="7"/>
      <c r="N16" s="4" t="s">
        <v>674</v>
      </c>
      <c r="O16" s="4" t="s">
        <v>434</v>
      </c>
      <c r="P16" s="4" t="s">
        <v>434</v>
      </c>
      <c r="Q16" s="4" t="s">
        <v>856</v>
      </c>
      <c r="R16" s="4" t="s">
        <v>429</v>
      </c>
      <c r="S16" s="4" t="s">
        <v>429</v>
      </c>
      <c r="T16" s="4" t="s">
        <v>430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4" t="s">
        <v>434</v>
      </c>
      <c r="AS16" s="4" t="s">
        <v>434</v>
      </c>
      <c r="AT16" s="1"/>
      <c r="AU16" s="4" t="s">
        <v>536</v>
      </c>
      <c r="AV16" s="1">
        <v>11</v>
      </c>
    </row>
    <row r="17" spans="1:48" ht="30" customHeight="1">
      <c r="A17" s="7" t="s">
        <v>864</v>
      </c>
      <c r="B17" s="7" t="s">
        <v>434</v>
      </c>
      <c r="C17" s="7" t="s">
        <v>427</v>
      </c>
      <c r="D17" s="8">
        <v>45</v>
      </c>
      <c r="E17" s="135"/>
      <c r="F17" s="9">
        <f t="shared" si="1"/>
        <v>0</v>
      </c>
      <c r="G17" s="135"/>
      <c r="H17" s="9">
        <f t="shared" si="2"/>
        <v>0</v>
      </c>
      <c r="I17" s="135"/>
      <c r="J17" s="9">
        <f t="shared" si="3"/>
        <v>0</v>
      </c>
      <c r="K17" s="9">
        <f t="shared" si="4"/>
        <v>0</v>
      </c>
      <c r="L17" s="9">
        <f t="shared" si="4"/>
        <v>0</v>
      </c>
      <c r="M17" s="7"/>
      <c r="N17" s="4" t="s">
        <v>673</v>
      </c>
      <c r="O17" s="4" t="s">
        <v>434</v>
      </c>
      <c r="P17" s="4" t="s">
        <v>434</v>
      </c>
      <c r="Q17" s="4" t="s">
        <v>856</v>
      </c>
      <c r="R17" s="4" t="s">
        <v>429</v>
      </c>
      <c r="S17" s="4" t="s">
        <v>429</v>
      </c>
      <c r="T17" s="4" t="s">
        <v>430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4" t="s">
        <v>434</v>
      </c>
      <c r="AS17" s="4" t="s">
        <v>434</v>
      </c>
      <c r="AT17" s="1"/>
      <c r="AU17" s="4" t="s">
        <v>535</v>
      </c>
      <c r="AV17" s="1">
        <v>12</v>
      </c>
    </row>
    <row r="18" spans="1:48" ht="30" customHeight="1">
      <c r="A18" s="7" t="s">
        <v>497</v>
      </c>
      <c r="B18" s="7" t="s">
        <v>406</v>
      </c>
      <c r="C18" s="7" t="s">
        <v>427</v>
      </c>
      <c r="D18" s="8">
        <v>36</v>
      </c>
      <c r="E18" s="135"/>
      <c r="F18" s="9">
        <f t="shared" si="1"/>
        <v>0</v>
      </c>
      <c r="G18" s="135"/>
      <c r="H18" s="9">
        <f t="shared" si="2"/>
        <v>0</v>
      </c>
      <c r="I18" s="135"/>
      <c r="J18" s="9">
        <f t="shared" si="3"/>
        <v>0</v>
      </c>
      <c r="K18" s="9">
        <f t="shared" si="4"/>
        <v>0</v>
      </c>
      <c r="L18" s="9">
        <f t="shared" si="4"/>
        <v>0</v>
      </c>
      <c r="M18" s="7"/>
      <c r="N18" s="4" t="s">
        <v>672</v>
      </c>
      <c r="O18" s="4" t="s">
        <v>434</v>
      </c>
      <c r="P18" s="4" t="s">
        <v>434</v>
      </c>
      <c r="Q18" s="4" t="s">
        <v>856</v>
      </c>
      <c r="R18" s="4" t="s">
        <v>429</v>
      </c>
      <c r="S18" s="4" t="s">
        <v>429</v>
      </c>
      <c r="T18" s="4" t="s">
        <v>430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4" t="s">
        <v>434</v>
      </c>
      <c r="AS18" s="4" t="s">
        <v>434</v>
      </c>
      <c r="AT18" s="1"/>
      <c r="AU18" s="4" t="s">
        <v>534</v>
      </c>
      <c r="AV18" s="1">
        <v>13</v>
      </c>
    </row>
    <row r="19" spans="1:48" ht="30" customHeight="1">
      <c r="A19" s="7" t="s">
        <v>867</v>
      </c>
      <c r="B19" s="7" t="s">
        <v>405</v>
      </c>
      <c r="C19" s="7" t="s">
        <v>404</v>
      </c>
      <c r="D19" s="8">
        <v>36</v>
      </c>
      <c r="E19" s="135"/>
      <c r="F19" s="9">
        <f t="shared" si="1"/>
        <v>0</v>
      </c>
      <c r="G19" s="135"/>
      <c r="H19" s="9">
        <f t="shared" si="2"/>
        <v>0</v>
      </c>
      <c r="I19" s="135"/>
      <c r="J19" s="9">
        <f t="shared" si="3"/>
        <v>0</v>
      </c>
      <c r="K19" s="9">
        <f t="shared" si="4"/>
        <v>0</v>
      </c>
      <c r="L19" s="9">
        <f t="shared" si="4"/>
        <v>0</v>
      </c>
      <c r="M19" s="7" t="s">
        <v>434</v>
      </c>
      <c r="N19" s="4" t="s">
        <v>671</v>
      </c>
      <c r="O19" s="4" t="s">
        <v>434</v>
      </c>
      <c r="P19" s="4" t="s">
        <v>434</v>
      </c>
      <c r="Q19" s="4" t="s">
        <v>856</v>
      </c>
      <c r="R19" s="4" t="s">
        <v>430</v>
      </c>
      <c r="S19" s="4" t="s">
        <v>429</v>
      </c>
      <c r="T19" s="4" t="s">
        <v>429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4" t="s">
        <v>434</v>
      </c>
      <c r="AS19" s="4" t="s">
        <v>434</v>
      </c>
      <c r="AT19" s="1"/>
      <c r="AU19" s="4" t="s">
        <v>533</v>
      </c>
      <c r="AV19" s="1">
        <v>85</v>
      </c>
    </row>
    <row r="20" spans="1:48" ht="30" customHeight="1">
      <c r="A20" s="7" t="s">
        <v>865</v>
      </c>
      <c r="B20" s="7" t="s">
        <v>405</v>
      </c>
      <c r="C20" s="7" t="s">
        <v>404</v>
      </c>
      <c r="D20" s="8">
        <v>36</v>
      </c>
      <c r="E20" s="135"/>
      <c r="F20" s="9">
        <f t="shared" si="1"/>
        <v>0</v>
      </c>
      <c r="G20" s="135"/>
      <c r="H20" s="9">
        <f t="shared" si="2"/>
        <v>0</v>
      </c>
      <c r="I20" s="135"/>
      <c r="J20" s="9">
        <f t="shared" si="3"/>
        <v>0</v>
      </c>
      <c r="K20" s="9">
        <f t="shared" si="4"/>
        <v>0</v>
      </c>
      <c r="L20" s="9">
        <f t="shared" si="4"/>
        <v>0</v>
      </c>
      <c r="M20" s="7" t="s">
        <v>434</v>
      </c>
      <c r="N20" s="4" t="s">
        <v>670</v>
      </c>
      <c r="O20" s="4" t="s">
        <v>434</v>
      </c>
      <c r="P20" s="4" t="s">
        <v>434</v>
      </c>
      <c r="Q20" s="4" t="s">
        <v>856</v>
      </c>
      <c r="R20" s="4" t="s">
        <v>430</v>
      </c>
      <c r="S20" s="4" t="s">
        <v>429</v>
      </c>
      <c r="T20" s="4" t="s">
        <v>429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4" t="s">
        <v>434</v>
      </c>
      <c r="AS20" s="4" t="s">
        <v>434</v>
      </c>
      <c r="AT20" s="1"/>
      <c r="AU20" s="4" t="s">
        <v>532</v>
      </c>
      <c r="AV20" s="1">
        <v>86</v>
      </c>
    </row>
    <row r="21" spans="1:48" ht="30" customHeight="1">
      <c r="A21" s="8" t="s">
        <v>808</v>
      </c>
      <c r="B21" s="8"/>
      <c r="C21" s="8"/>
      <c r="D21" s="8"/>
      <c r="E21" s="133"/>
      <c r="F21" s="9">
        <f>SUM(F13:F20)</f>
        <v>0</v>
      </c>
      <c r="G21" s="133"/>
      <c r="H21" s="9">
        <f>SUM(H13:H20)</f>
        <v>0</v>
      </c>
      <c r="I21" s="133"/>
      <c r="J21" s="9">
        <f>SUM(J13:J20)</f>
        <v>0</v>
      </c>
      <c r="K21" s="8"/>
      <c r="L21" s="9">
        <f>SUM(L13:L20)</f>
        <v>0</v>
      </c>
      <c r="M21" s="8"/>
      <c r="N21" t="s">
        <v>855</v>
      </c>
    </row>
    <row r="22" spans="1:48" ht="25.5" customHeight="1">
      <c r="A22" s="141"/>
      <c r="B22" s="141"/>
      <c r="C22" s="141"/>
      <c r="D22" s="141"/>
      <c r="E22" s="133"/>
      <c r="F22" s="141"/>
      <c r="G22" s="133"/>
      <c r="H22" s="141"/>
      <c r="I22" s="133"/>
      <c r="J22" s="141"/>
      <c r="K22" s="141"/>
      <c r="L22" s="141"/>
      <c r="M22" s="141"/>
    </row>
    <row r="23" spans="1:48" ht="25.5" customHeight="1">
      <c r="A23" s="141"/>
      <c r="B23" s="141"/>
      <c r="C23" s="141"/>
      <c r="D23" s="141"/>
      <c r="E23" s="133"/>
      <c r="F23" s="141"/>
      <c r="G23" s="133"/>
      <c r="H23" s="141"/>
      <c r="I23" s="133"/>
      <c r="J23" s="141"/>
      <c r="K23" s="141"/>
      <c r="L23" s="141"/>
      <c r="M23" s="141"/>
    </row>
    <row r="24" spans="1:48" ht="30" customHeight="1">
      <c r="A24" s="7" t="s">
        <v>268</v>
      </c>
      <c r="B24" s="8"/>
      <c r="C24" s="8"/>
      <c r="D24" s="8"/>
      <c r="E24" s="133"/>
      <c r="F24" s="8"/>
      <c r="G24" s="133"/>
      <c r="H24" s="8"/>
      <c r="I24" s="133"/>
      <c r="J24" s="8"/>
      <c r="K24" s="8"/>
      <c r="L24" s="8"/>
      <c r="M24" s="8"/>
      <c r="N24" s="1"/>
      <c r="O24" s="1"/>
      <c r="P24" s="1"/>
      <c r="Q24" s="4" t="s">
        <v>866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1:48" ht="30" customHeight="1">
      <c r="A25" s="7" t="s">
        <v>868</v>
      </c>
      <c r="B25" s="7" t="s">
        <v>46</v>
      </c>
      <c r="C25" s="7" t="s">
        <v>411</v>
      </c>
      <c r="D25" s="8">
        <v>105</v>
      </c>
      <c r="E25" s="135"/>
      <c r="F25" s="9">
        <f t="shared" ref="F25:F52" si="5">TRUNC(E25*D25,0)</f>
        <v>0</v>
      </c>
      <c r="G25" s="135"/>
      <c r="H25" s="9">
        <f t="shared" ref="H25:H52" si="6">TRUNC(G25*D25,0)</f>
        <v>0</v>
      </c>
      <c r="I25" s="135"/>
      <c r="J25" s="9">
        <f t="shared" ref="J25:J52" si="7">TRUNC(I25*D25,0)</f>
        <v>0</v>
      </c>
      <c r="K25" s="9">
        <f t="shared" ref="K25:K52" si="8">TRUNC(E25+G25+I25,0)</f>
        <v>0</v>
      </c>
      <c r="L25" s="9">
        <f t="shared" ref="L25:L52" si="9">TRUNC(F25+H25+J25,0)</f>
        <v>0</v>
      </c>
      <c r="M25" s="7" t="s">
        <v>434</v>
      </c>
      <c r="N25" s="4" t="s">
        <v>668</v>
      </c>
      <c r="O25" s="4" t="s">
        <v>434</v>
      </c>
      <c r="P25" s="4" t="s">
        <v>434</v>
      </c>
      <c r="Q25" s="4" t="s">
        <v>866</v>
      </c>
      <c r="R25" s="4" t="s">
        <v>430</v>
      </c>
      <c r="S25" s="4" t="s">
        <v>429</v>
      </c>
      <c r="T25" s="4" t="s">
        <v>429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4" t="s">
        <v>434</v>
      </c>
      <c r="AS25" s="4" t="s">
        <v>434</v>
      </c>
      <c r="AT25" s="1"/>
      <c r="AU25" s="4" t="s">
        <v>531</v>
      </c>
      <c r="AV25" s="1">
        <v>16</v>
      </c>
    </row>
    <row r="26" spans="1:48" ht="30" customHeight="1">
      <c r="A26" s="7" t="s">
        <v>496</v>
      </c>
      <c r="B26" s="7" t="s">
        <v>49</v>
      </c>
      <c r="C26" s="7" t="s">
        <v>411</v>
      </c>
      <c r="D26" s="8">
        <v>26</v>
      </c>
      <c r="E26" s="135"/>
      <c r="F26" s="9">
        <f t="shared" si="5"/>
        <v>0</v>
      </c>
      <c r="G26" s="135"/>
      <c r="H26" s="9">
        <f t="shared" si="6"/>
        <v>0</v>
      </c>
      <c r="I26" s="135"/>
      <c r="J26" s="9">
        <f t="shared" si="7"/>
        <v>0</v>
      </c>
      <c r="K26" s="9">
        <f t="shared" si="8"/>
        <v>0</v>
      </c>
      <c r="L26" s="9">
        <f t="shared" si="9"/>
        <v>0</v>
      </c>
      <c r="M26" s="7" t="s">
        <v>434</v>
      </c>
      <c r="N26" s="4" t="s">
        <v>669</v>
      </c>
      <c r="O26" s="4" t="s">
        <v>434</v>
      </c>
      <c r="P26" s="4" t="s">
        <v>434</v>
      </c>
      <c r="Q26" s="4" t="s">
        <v>866</v>
      </c>
      <c r="R26" s="4" t="s">
        <v>430</v>
      </c>
      <c r="S26" s="4" t="s">
        <v>429</v>
      </c>
      <c r="T26" s="4" t="s">
        <v>429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4" t="s">
        <v>434</v>
      </c>
      <c r="AS26" s="4" t="s">
        <v>434</v>
      </c>
      <c r="AT26" s="1"/>
      <c r="AU26" s="4" t="s">
        <v>530</v>
      </c>
      <c r="AV26" s="1">
        <v>17</v>
      </c>
    </row>
    <row r="27" spans="1:48" ht="30" customHeight="1">
      <c r="A27" s="7" t="s">
        <v>869</v>
      </c>
      <c r="B27" s="7" t="s">
        <v>701</v>
      </c>
      <c r="C27" s="7" t="s">
        <v>411</v>
      </c>
      <c r="D27" s="8">
        <v>80</v>
      </c>
      <c r="E27" s="135"/>
      <c r="F27" s="9">
        <f t="shared" si="5"/>
        <v>0</v>
      </c>
      <c r="G27" s="135"/>
      <c r="H27" s="9">
        <f t="shared" si="6"/>
        <v>0</v>
      </c>
      <c r="I27" s="135"/>
      <c r="J27" s="9">
        <f t="shared" si="7"/>
        <v>0</v>
      </c>
      <c r="K27" s="9">
        <f t="shared" si="8"/>
        <v>0</v>
      </c>
      <c r="L27" s="9">
        <f t="shared" si="9"/>
        <v>0</v>
      </c>
      <c r="M27" s="7" t="s">
        <v>434</v>
      </c>
      <c r="N27" s="4" t="s">
        <v>666</v>
      </c>
      <c r="O27" s="4" t="s">
        <v>434</v>
      </c>
      <c r="P27" s="4" t="s">
        <v>434</v>
      </c>
      <c r="Q27" s="4" t="s">
        <v>866</v>
      </c>
      <c r="R27" s="4" t="s">
        <v>429</v>
      </c>
      <c r="S27" s="4" t="s">
        <v>430</v>
      </c>
      <c r="T27" s="4" t="s">
        <v>429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4" t="s">
        <v>434</v>
      </c>
      <c r="AS27" s="4" t="s">
        <v>434</v>
      </c>
      <c r="AT27" s="1"/>
      <c r="AU27" s="4" t="s">
        <v>529</v>
      </c>
      <c r="AV27" s="1">
        <v>222</v>
      </c>
    </row>
    <row r="28" spans="1:48" ht="30" customHeight="1">
      <c r="A28" s="7" t="s">
        <v>872</v>
      </c>
      <c r="B28" s="7" t="s">
        <v>43</v>
      </c>
      <c r="C28" s="7" t="s">
        <v>411</v>
      </c>
      <c r="D28" s="8">
        <v>4</v>
      </c>
      <c r="E28" s="135"/>
      <c r="F28" s="9">
        <f t="shared" si="5"/>
        <v>0</v>
      </c>
      <c r="G28" s="135"/>
      <c r="H28" s="9">
        <f t="shared" si="6"/>
        <v>0</v>
      </c>
      <c r="I28" s="135"/>
      <c r="J28" s="9">
        <f t="shared" si="7"/>
        <v>0</v>
      </c>
      <c r="K28" s="9">
        <f t="shared" si="8"/>
        <v>0</v>
      </c>
      <c r="L28" s="9">
        <f t="shared" si="9"/>
        <v>0</v>
      </c>
      <c r="M28" s="7" t="s">
        <v>434</v>
      </c>
      <c r="N28" s="4" t="s">
        <v>667</v>
      </c>
      <c r="O28" s="4" t="s">
        <v>434</v>
      </c>
      <c r="P28" s="4" t="s">
        <v>434</v>
      </c>
      <c r="Q28" s="4" t="s">
        <v>866</v>
      </c>
      <c r="R28" s="4" t="s">
        <v>430</v>
      </c>
      <c r="S28" s="4" t="s">
        <v>429</v>
      </c>
      <c r="T28" s="4" t="s">
        <v>429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4" t="s">
        <v>434</v>
      </c>
      <c r="AS28" s="4" t="s">
        <v>434</v>
      </c>
      <c r="AT28" s="1"/>
      <c r="AU28" s="4" t="s">
        <v>528</v>
      </c>
      <c r="AV28" s="1">
        <v>223</v>
      </c>
    </row>
    <row r="29" spans="1:48" ht="27.75" customHeight="1">
      <c r="A29" s="7" t="s">
        <v>471</v>
      </c>
      <c r="B29" s="7" t="s">
        <v>434</v>
      </c>
      <c r="C29" s="7" t="s">
        <v>434</v>
      </c>
      <c r="D29" s="8"/>
      <c r="E29" s="135"/>
      <c r="F29" s="9">
        <f t="shared" si="5"/>
        <v>0</v>
      </c>
      <c r="G29" s="135"/>
      <c r="H29" s="9">
        <f t="shared" si="6"/>
        <v>0</v>
      </c>
      <c r="I29" s="135"/>
      <c r="J29" s="9">
        <f t="shared" si="7"/>
        <v>0</v>
      </c>
      <c r="K29" s="9">
        <f t="shared" si="8"/>
        <v>0</v>
      </c>
      <c r="L29" s="9">
        <f t="shared" si="9"/>
        <v>0</v>
      </c>
      <c r="M29" s="7" t="s">
        <v>434</v>
      </c>
      <c r="N29" s="4" t="s">
        <v>543</v>
      </c>
      <c r="O29" s="4" t="s">
        <v>434</v>
      </c>
      <c r="P29" s="4" t="s">
        <v>434</v>
      </c>
      <c r="Q29" s="4" t="s">
        <v>866</v>
      </c>
      <c r="R29" s="4" t="s">
        <v>429</v>
      </c>
      <c r="S29" s="4" t="s">
        <v>429</v>
      </c>
      <c r="T29" s="4" t="s">
        <v>430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4" t="s">
        <v>434</v>
      </c>
      <c r="AS29" s="4" t="s">
        <v>434</v>
      </c>
      <c r="AT29" s="1"/>
      <c r="AU29" s="4" t="s">
        <v>157</v>
      </c>
      <c r="AV29" s="1">
        <v>276</v>
      </c>
    </row>
    <row r="30" spans="1:48" ht="27.75" customHeight="1">
      <c r="A30" s="7" t="s">
        <v>44</v>
      </c>
      <c r="B30" s="7" t="s">
        <v>434</v>
      </c>
      <c r="C30" s="7" t="s">
        <v>434</v>
      </c>
      <c r="D30" s="8"/>
      <c r="E30" s="135"/>
      <c r="F30" s="9">
        <f t="shared" si="5"/>
        <v>0</v>
      </c>
      <c r="G30" s="135"/>
      <c r="H30" s="9">
        <f t="shared" si="6"/>
        <v>0</v>
      </c>
      <c r="I30" s="135"/>
      <c r="J30" s="9">
        <f t="shared" si="7"/>
        <v>0</v>
      </c>
      <c r="K30" s="9">
        <f t="shared" si="8"/>
        <v>0</v>
      </c>
      <c r="L30" s="9">
        <f t="shared" si="9"/>
        <v>0</v>
      </c>
      <c r="M30" s="7" t="s">
        <v>434</v>
      </c>
      <c r="N30" s="4" t="s">
        <v>527</v>
      </c>
      <c r="O30" s="4" t="s">
        <v>434</v>
      </c>
      <c r="P30" s="4" t="s">
        <v>434</v>
      </c>
      <c r="Q30" s="4" t="s">
        <v>866</v>
      </c>
      <c r="R30" s="4" t="s">
        <v>429</v>
      </c>
      <c r="S30" s="4" t="s">
        <v>429</v>
      </c>
      <c r="T30" s="4" t="s">
        <v>430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4" t="s">
        <v>434</v>
      </c>
      <c r="AS30" s="4" t="s">
        <v>434</v>
      </c>
      <c r="AT30" s="1"/>
      <c r="AU30" s="4" t="s">
        <v>154</v>
      </c>
      <c r="AV30" s="1">
        <v>327</v>
      </c>
    </row>
    <row r="31" spans="1:48" ht="27.75" customHeight="1">
      <c r="A31" s="7" t="s">
        <v>272</v>
      </c>
      <c r="B31" s="7" t="s">
        <v>269</v>
      </c>
      <c r="C31" s="7" t="s">
        <v>410</v>
      </c>
      <c r="D31" s="8">
        <v>66</v>
      </c>
      <c r="E31" s="135"/>
      <c r="F31" s="9">
        <f t="shared" si="5"/>
        <v>0</v>
      </c>
      <c r="G31" s="135"/>
      <c r="H31" s="9">
        <f t="shared" si="6"/>
        <v>0</v>
      </c>
      <c r="I31" s="135"/>
      <c r="J31" s="9">
        <f t="shared" si="7"/>
        <v>0</v>
      </c>
      <c r="K31" s="9">
        <f t="shared" si="8"/>
        <v>0</v>
      </c>
      <c r="L31" s="9">
        <f t="shared" si="9"/>
        <v>0</v>
      </c>
      <c r="M31" s="7" t="s">
        <v>870</v>
      </c>
      <c r="N31" s="4" t="s">
        <v>526</v>
      </c>
      <c r="O31" s="4" t="s">
        <v>434</v>
      </c>
      <c r="P31" s="4" t="s">
        <v>434</v>
      </c>
      <c r="Q31" s="4" t="s">
        <v>866</v>
      </c>
      <c r="R31" s="4" t="s">
        <v>429</v>
      </c>
      <c r="S31" s="4" t="s">
        <v>429</v>
      </c>
      <c r="T31" s="4" t="s">
        <v>430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4" t="s">
        <v>434</v>
      </c>
      <c r="AS31" s="4" t="s">
        <v>434</v>
      </c>
      <c r="AT31" s="1"/>
      <c r="AU31" s="4" t="s">
        <v>153</v>
      </c>
      <c r="AV31" s="1">
        <v>306</v>
      </c>
    </row>
    <row r="32" spans="1:48" ht="27.75" customHeight="1">
      <c r="A32" s="7" t="s">
        <v>48</v>
      </c>
      <c r="B32" s="7" t="s">
        <v>495</v>
      </c>
      <c r="C32" s="7" t="s">
        <v>410</v>
      </c>
      <c r="D32" s="8">
        <v>66</v>
      </c>
      <c r="E32" s="135"/>
      <c r="F32" s="9">
        <f t="shared" si="5"/>
        <v>0</v>
      </c>
      <c r="G32" s="135"/>
      <c r="H32" s="9">
        <f t="shared" si="6"/>
        <v>0</v>
      </c>
      <c r="I32" s="135"/>
      <c r="J32" s="9">
        <f t="shared" si="7"/>
        <v>0</v>
      </c>
      <c r="K32" s="9">
        <f t="shared" si="8"/>
        <v>0</v>
      </c>
      <c r="L32" s="9">
        <f t="shared" si="9"/>
        <v>0</v>
      </c>
      <c r="M32" s="7" t="s">
        <v>871</v>
      </c>
      <c r="N32" s="4" t="s">
        <v>525</v>
      </c>
      <c r="O32" s="4" t="s">
        <v>434</v>
      </c>
      <c r="P32" s="4" t="s">
        <v>434</v>
      </c>
      <c r="Q32" s="4" t="s">
        <v>866</v>
      </c>
      <c r="R32" s="4" t="s">
        <v>429</v>
      </c>
      <c r="S32" s="4" t="s">
        <v>429</v>
      </c>
      <c r="T32" s="4" t="s">
        <v>430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4" t="s">
        <v>434</v>
      </c>
      <c r="AS32" s="4" t="s">
        <v>434</v>
      </c>
      <c r="AT32" s="1"/>
      <c r="AU32" s="4" t="s">
        <v>152</v>
      </c>
      <c r="AV32" s="1">
        <v>307</v>
      </c>
    </row>
    <row r="33" spans="1:48" ht="27.75" customHeight="1">
      <c r="A33" s="7" t="s">
        <v>494</v>
      </c>
      <c r="B33" s="7" t="s">
        <v>50</v>
      </c>
      <c r="C33" s="7" t="s">
        <v>410</v>
      </c>
      <c r="D33" s="8">
        <v>96</v>
      </c>
      <c r="E33" s="135"/>
      <c r="F33" s="9">
        <f t="shared" si="5"/>
        <v>0</v>
      </c>
      <c r="G33" s="135"/>
      <c r="H33" s="9">
        <f t="shared" si="6"/>
        <v>0</v>
      </c>
      <c r="I33" s="135"/>
      <c r="J33" s="9">
        <f t="shared" si="7"/>
        <v>0</v>
      </c>
      <c r="K33" s="9">
        <f t="shared" si="8"/>
        <v>0</v>
      </c>
      <c r="L33" s="9">
        <f t="shared" si="9"/>
        <v>0</v>
      </c>
      <c r="M33" s="7" t="s">
        <v>873</v>
      </c>
      <c r="N33" s="4" t="s">
        <v>524</v>
      </c>
      <c r="O33" s="4" t="s">
        <v>434</v>
      </c>
      <c r="P33" s="4" t="s">
        <v>434</v>
      </c>
      <c r="Q33" s="4" t="s">
        <v>866</v>
      </c>
      <c r="R33" s="4" t="s">
        <v>429</v>
      </c>
      <c r="S33" s="4" t="s">
        <v>429</v>
      </c>
      <c r="T33" s="4" t="s">
        <v>430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4" t="s">
        <v>434</v>
      </c>
      <c r="AS33" s="4" t="s">
        <v>434</v>
      </c>
      <c r="AT33" s="1"/>
      <c r="AU33" s="4" t="s">
        <v>151</v>
      </c>
      <c r="AV33" s="1">
        <v>308</v>
      </c>
    </row>
    <row r="34" spans="1:48" ht="27.75" customHeight="1">
      <c r="A34" s="7" t="s">
        <v>51</v>
      </c>
      <c r="B34" s="7" t="s">
        <v>434</v>
      </c>
      <c r="C34" s="7" t="s">
        <v>434</v>
      </c>
      <c r="D34" s="8"/>
      <c r="E34" s="135"/>
      <c r="F34" s="9">
        <f t="shared" si="5"/>
        <v>0</v>
      </c>
      <c r="G34" s="135"/>
      <c r="H34" s="9">
        <f t="shared" si="6"/>
        <v>0</v>
      </c>
      <c r="I34" s="135"/>
      <c r="J34" s="9">
        <f t="shared" si="7"/>
        <v>0</v>
      </c>
      <c r="K34" s="9">
        <f t="shared" si="8"/>
        <v>0</v>
      </c>
      <c r="L34" s="9">
        <f t="shared" si="9"/>
        <v>0</v>
      </c>
      <c r="M34" s="7" t="s">
        <v>434</v>
      </c>
      <c r="N34" s="4" t="s">
        <v>523</v>
      </c>
      <c r="O34" s="4" t="s">
        <v>434</v>
      </c>
      <c r="P34" s="4" t="s">
        <v>434</v>
      </c>
      <c r="Q34" s="4" t="s">
        <v>866</v>
      </c>
      <c r="R34" s="4" t="s">
        <v>429</v>
      </c>
      <c r="S34" s="4" t="s">
        <v>429</v>
      </c>
      <c r="T34" s="4" t="s">
        <v>430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4" t="s">
        <v>434</v>
      </c>
      <c r="AS34" s="4" t="s">
        <v>434</v>
      </c>
      <c r="AT34" s="1"/>
      <c r="AU34" s="4" t="s">
        <v>150</v>
      </c>
      <c r="AV34" s="1">
        <v>328</v>
      </c>
    </row>
    <row r="35" spans="1:48" ht="27.75" customHeight="1">
      <c r="A35" s="7" t="s">
        <v>492</v>
      </c>
      <c r="B35" s="7" t="s">
        <v>493</v>
      </c>
      <c r="C35" s="7" t="s">
        <v>410</v>
      </c>
      <c r="D35" s="8">
        <v>96</v>
      </c>
      <c r="E35" s="135"/>
      <c r="F35" s="9">
        <f t="shared" si="5"/>
        <v>0</v>
      </c>
      <c r="G35" s="135"/>
      <c r="H35" s="9">
        <f t="shared" si="6"/>
        <v>0</v>
      </c>
      <c r="I35" s="135"/>
      <c r="J35" s="9">
        <f t="shared" si="7"/>
        <v>0</v>
      </c>
      <c r="K35" s="9">
        <f t="shared" si="8"/>
        <v>0</v>
      </c>
      <c r="L35" s="9">
        <f t="shared" si="9"/>
        <v>0</v>
      </c>
      <c r="M35" s="7" t="s">
        <v>409</v>
      </c>
      <c r="N35" s="4" t="s">
        <v>522</v>
      </c>
      <c r="O35" s="4" t="s">
        <v>434</v>
      </c>
      <c r="P35" s="4" t="s">
        <v>434</v>
      </c>
      <c r="Q35" s="4" t="s">
        <v>866</v>
      </c>
      <c r="R35" s="4" t="s">
        <v>429</v>
      </c>
      <c r="S35" s="4" t="s">
        <v>429</v>
      </c>
      <c r="T35" s="4" t="s">
        <v>430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4" t="s">
        <v>434</v>
      </c>
      <c r="AS35" s="4" t="s">
        <v>434</v>
      </c>
      <c r="AT35" s="1"/>
      <c r="AU35" s="4" t="s">
        <v>149</v>
      </c>
      <c r="AV35" s="1">
        <v>310</v>
      </c>
    </row>
    <row r="36" spans="1:48" ht="27.75" customHeight="1">
      <c r="A36" s="7" t="s">
        <v>874</v>
      </c>
      <c r="B36" s="7" t="s">
        <v>493</v>
      </c>
      <c r="C36" s="7" t="s">
        <v>408</v>
      </c>
      <c r="D36" s="8">
        <v>12</v>
      </c>
      <c r="E36" s="135"/>
      <c r="F36" s="9">
        <f t="shared" si="5"/>
        <v>0</v>
      </c>
      <c r="G36" s="135"/>
      <c r="H36" s="9">
        <f t="shared" si="6"/>
        <v>0</v>
      </c>
      <c r="I36" s="135"/>
      <c r="J36" s="9">
        <f t="shared" si="7"/>
        <v>0</v>
      </c>
      <c r="K36" s="9">
        <f t="shared" si="8"/>
        <v>0</v>
      </c>
      <c r="L36" s="9">
        <f t="shared" si="9"/>
        <v>0</v>
      </c>
      <c r="M36" s="7" t="s">
        <v>409</v>
      </c>
      <c r="N36" s="4" t="s">
        <v>521</v>
      </c>
      <c r="O36" s="4" t="s">
        <v>434</v>
      </c>
      <c r="P36" s="4" t="s">
        <v>434</v>
      </c>
      <c r="Q36" s="4" t="s">
        <v>866</v>
      </c>
      <c r="R36" s="4" t="s">
        <v>429</v>
      </c>
      <c r="S36" s="4" t="s">
        <v>429</v>
      </c>
      <c r="T36" s="4" t="s">
        <v>430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4" t="s">
        <v>434</v>
      </c>
      <c r="AS36" s="4" t="s">
        <v>434</v>
      </c>
      <c r="AT36" s="1"/>
      <c r="AU36" s="4" t="s">
        <v>148</v>
      </c>
      <c r="AV36" s="1">
        <v>311</v>
      </c>
    </row>
    <row r="37" spans="1:48" ht="27.75" customHeight="1">
      <c r="A37" s="7" t="s">
        <v>490</v>
      </c>
      <c r="B37" s="7" t="s">
        <v>491</v>
      </c>
      <c r="C37" s="7" t="s">
        <v>408</v>
      </c>
      <c r="D37" s="8">
        <v>32</v>
      </c>
      <c r="E37" s="135"/>
      <c r="F37" s="9">
        <f t="shared" si="5"/>
        <v>0</v>
      </c>
      <c r="G37" s="135"/>
      <c r="H37" s="9">
        <f t="shared" si="6"/>
        <v>0</v>
      </c>
      <c r="I37" s="135"/>
      <c r="J37" s="9">
        <f t="shared" si="7"/>
        <v>0</v>
      </c>
      <c r="K37" s="9">
        <f t="shared" si="8"/>
        <v>0</v>
      </c>
      <c r="L37" s="9">
        <f t="shared" si="9"/>
        <v>0</v>
      </c>
      <c r="M37" s="7" t="s">
        <v>877</v>
      </c>
      <c r="N37" s="4" t="s">
        <v>520</v>
      </c>
      <c r="O37" s="4" t="s">
        <v>434</v>
      </c>
      <c r="P37" s="4" t="s">
        <v>434</v>
      </c>
      <c r="Q37" s="4" t="s">
        <v>866</v>
      </c>
      <c r="R37" s="4" t="s">
        <v>429</v>
      </c>
      <c r="S37" s="4" t="s">
        <v>429</v>
      </c>
      <c r="T37" s="4" t="s">
        <v>430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4" t="s">
        <v>434</v>
      </c>
      <c r="AS37" s="4" t="s">
        <v>434</v>
      </c>
      <c r="AT37" s="1"/>
      <c r="AU37" s="4" t="s">
        <v>147</v>
      </c>
      <c r="AV37" s="1">
        <v>312</v>
      </c>
    </row>
    <row r="38" spans="1:48" ht="27.75" customHeight="1">
      <c r="A38" s="7" t="s">
        <v>41</v>
      </c>
      <c r="B38" s="7" t="s">
        <v>489</v>
      </c>
      <c r="C38" s="7" t="s">
        <v>410</v>
      </c>
      <c r="D38" s="8">
        <v>96</v>
      </c>
      <c r="E38" s="135"/>
      <c r="F38" s="9">
        <f t="shared" si="5"/>
        <v>0</v>
      </c>
      <c r="G38" s="135"/>
      <c r="H38" s="9">
        <f t="shared" si="6"/>
        <v>0</v>
      </c>
      <c r="I38" s="135"/>
      <c r="J38" s="9">
        <f t="shared" si="7"/>
        <v>0</v>
      </c>
      <c r="K38" s="9">
        <f t="shared" si="8"/>
        <v>0</v>
      </c>
      <c r="L38" s="9">
        <f t="shared" si="9"/>
        <v>0</v>
      </c>
      <c r="M38" s="7" t="s">
        <v>875</v>
      </c>
      <c r="N38" s="4" t="s">
        <v>519</v>
      </c>
      <c r="O38" s="4" t="s">
        <v>434</v>
      </c>
      <c r="P38" s="4" t="s">
        <v>434</v>
      </c>
      <c r="Q38" s="4" t="s">
        <v>866</v>
      </c>
      <c r="R38" s="4" t="s">
        <v>429</v>
      </c>
      <c r="S38" s="4" t="s">
        <v>429</v>
      </c>
      <c r="T38" s="4" t="s">
        <v>430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4" t="s">
        <v>434</v>
      </c>
      <c r="AS38" s="4" t="s">
        <v>434</v>
      </c>
      <c r="AT38" s="1"/>
      <c r="AU38" s="4" t="s">
        <v>146</v>
      </c>
      <c r="AV38" s="1">
        <v>313</v>
      </c>
    </row>
    <row r="39" spans="1:48" ht="27.75" customHeight="1">
      <c r="A39" s="7" t="s">
        <v>876</v>
      </c>
      <c r="B39" s="7" t="s">
        <v>434</v>
      </c>
      <c r="C39" s="7" t="s">
        <v>434</v>
      </c>
      <c r="D39" s="8"/>
      <c r="E39" s="135"/>
      <c r="F39" s="9">
        <f t="shared" si="5"/>
        <v>0</v>
      </c>
      <c r="G39" s="135"/>
      <c r="H39" s="9">
        <f t="shared" si="6"/>
        <v>0</v>
      </c>
      <c r="I39" s="135"/>
      <c r="J39" s="9">
        <f t="shared" si="7"/>
        <v>0</v>
      </c>
      <c r="K39" s="9">
        <f t="shared" si="8"/>
        <v>0</v>
      </c>
      <c r="L39" s="9">
        <f t="shared" si="9"/>
        <v>0</v>
      </c>
      <c r="M39" s="7" t="s">
        <v>434</v>
      </c>
      <c r="N39" s="4" t="s">
        <v>518</v>
      </c>
      <c r="O39" s="4" t="s">
        <v>434</v>
      </c>
      <c r="P39" s="4" t="s">
        <v>434</v>
      </c>
      <c r="Q39" s="4" t="s">
        <v>866</v>
      </c>
      <c r="R39" s="4" t="s">
        <v>429</v>
      </c>
      <c r="S39" s="4" t="s">
        <v>429</v>
      </c>
      <c r="T39" s="4" t="s">
        <v>430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4" t="s">
        <v>434</v>
      </c>
      <c r="AS39" s="4" t="s">
        <v>434</v>
      </c>
      <c r="AT39" s="1"/>
      <c r="AU39" s="4" t="s">
        <v>145</v>
      </c>
      <c r="AV39" s="1">
        <v>329</v>
      </c>
    </row>
    <row r="40" spans="1:48" ht="27.75" customHeight="1">
      <c r="A40" s="7" t="s">
        <v>878</v>
      </c>
      <c r="B40" s="7" t="s">
        <v>488</v>
      </c>
      <c r="C40" s="7" t="s">
        <v>514</v>
      </c>
      <c r="D40" s="8">
        <v>102</v>
      </c>
      <c r="E40" s="135"/>
      <c r="F40" s="9">
        <f t="shared" si="5"/>
        <v>0</v>
      </c>
      <c r="G40" s="135"/>
      <c r="H40" s="9">
        <f t="shared" si="6"/>
        <v>0</v>
      </c>
      <c r="I40" s="135"/>
      <c r="J40" s="9">
        <f t="shared" si="7"/>
        <v>0</v>
      </c>
      <c r="K40" s="9">
        <f t="shared" si="8"/>
        <v>0</v>
      </c>
      <c r="L40" s="9">
        <f t="shared" si="9"/>
        <v>0</v>
      </c>
      <c r="M40" s="7" t="s">
        <v>879</v>
      </c>
      <c r="N40" s="4" t="s">
        <v>544</v>
      </c>
      <c r="O40" s="4" t="s">
        <v>434</v>
      </c>
      <c r="P40" s="4" t="s">
        <v>434</v>
      </c>
      <c r="Q40" s="4" t="s">
        <v>866</v>
      </c>
      <c r="R40" s="4" t="s">
        <v>429</v>
      </c>
      <c r="S40" s="4" t="s">
        <v>429</v>
      </c>
      <c r="T40" s="4" t="s">
        <v>430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4" t="s">
        <v>434</v>
      </c>
      <c r="AS40" s="4" t="s">
        <v>434</v>
      </c>
      <c r="AT40" s="1"/>
      <c r="AU40" s="4" t="s">
        <v>144</v>
      </c>
      <c r="AV40" s="1">
        <v>315</v>
      </c>
    </row>
    <row r="41" spans="1:48" ht="27.75" customHeight="1">
      <c r="A41" s="7" t="s">
        <v>487</v>
      </c>
      <c r="B41" s="7" t="s">
        <v>47</v>
      </c>
      <c r="C41" s="7" t="s">
        <v>515</v>
      </c>
      <c r="D41" s="8">
        <v>40.799999999999997</v>
      </c>
      <c r="E41" s="135"/>
      <c r="F41" s="9">
        <f t="shared" si="5"/>
        <v>0</v>
      </c>
      <c r="G41" s="135"/>
      <c r="H41" s="9">
        <f t="shared" si="6"/>
        <v>0</v>
      </c>
      <c r="I41" s="135"/>
      <c r="J41" s="9">
        <f t="shared" si="7"/>
        <v>0</v>
      </c>
      <c r="K41" s="9">
        <f t="shared" si="8"/>
        <v>0</v>
      </c>
      <c r="L41" s="9">
        <f t="shared" si="9"/>
        <v>0</v>
      </c>
      <c r="M41" s="7" t="s">
        <v>880</v>
      </c>
      <c r="N41" s="4" t="s">
        <v>545</v>
      </c>
      <c r="O41" s="4" t="s">
        <v>434</v>
      </c>
      <c r="P41" s="4" t="s">
        <v>434</v>
      </c>
      <c r="Q41" s="4" t="s">
        <v>866</v>
      </c>
      <c r="R41" s="4" t="s">
        <v>429</v>
      </c>
      <c r="S41" s="4" t="s">
        <v>429</v>
      </c>
      <c r="T41" s="4" t="s">
        <v>430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4" t="s">
        <v>434</v>
      </c>
      <c r="AS41" s="4" t="s">
        <v>434</v>
      </c>
      <c r="AT41" s="1"/>
      <c r="AU41" s="4" t="s">
        <v>143</v>
      </c>
      <c r="AV41" s="1">
        <v>316</v>
      </c>
    </row>
    <row r="42" spans="1:48" ht="27.75" customHeight="1">
      <c r="A42" s="7" t="s">
        <v>486</v>
      </c>
      <c r="B42" s="7" t="s">
        <v>485</v>
      </c>
      <c r="C42" s="7" t="s">
        <v>410</v>
      </c>
      <c r="D42" s="8">
        <v>98</v>
      </c>
      <c r="E42" s="135"/>
      <c r="F42" s="9">
        <f t="shared" si="5"/>
        <v>0</v>
      </c>
      <c r="G42" s="135"/>
      <c r="H42" s="9">
        <f t="shared" si="6"/>
        <v>0</v>
      </c>
      <c r="I42" s="135"/>
      <c r="J42" s="9">
        <f t="shared" si="7"/>
        <v>0</v>
      </c>
      <c r="K42" s="9">
        <f t="shared" si="8"/>
        <v>0</v>
      </c>
      <c r="L42" s="9">
        <f t="shared" si="9"/>
        <v>0</v>
      </c>
      <c r="M42" s="7" t="s">
        <v>435</v>
      </c>
      <c r="N42" s="4" t="s">
        <v>546</v>
      </c>
      <c r="O42" s="4" t="s">
        <v>434</v>
      </c>
      <c r="P42" s="4" t="s">
        <v>434</v>
      </c>
      <c r="Q42" s="4" t="s">
        <v>866</v>
      </c>
      <c r="R42" s="4" t="s">
        <v>429</v>
      </c>
      <c r="S42" s="4" t="s">
        <v>429</v>
      </c>
      <c r="T42" s="4" t="s">
        <v>430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4" t="s">
        <v>434</v>
      </c>
      <c r="AS42" s="4" t="s">
        <v>434</v>
      </c>
      <c r="AT42" s="1"/>
      <c r="AU42" s="4" t="s">
        <v>142</v>
      </c>
      <c r="AV42" s="1">
        <v>317</v>
      </c>
    </row>
    <row r="43" spans="1:48" ht="27.75" customHeight="1">
      <c r="A43" s="7" t="s">
        <v>881</v>
      </c>
      <c r="B43" s="7" t="s">
        <v>432</v>
      </c>
      <c r="C43" s="7" t="s">
        <v>410</v>
      </c>
      <c r="D43" s="8">
        <v>96</v>
      </c>
      <c r="E43" s="135"/>
      <c r="F43" s="9">
        <f t="shared" si="5"/>
        <v>0</v>
      </c>
      <c r="G43" s="135"/>
      <c r="H43" s="9">
        <f t="shared" si="6"/>
        <v>0</v>
      </c>
      <c r="I43" s="135"/>
      <c r="J43" s="9">
        <f t="shared" si="7"/>
        <v>0</v>
      </c>
      <c r="K43" s="9">
        <f t="shared" si="8"/>
        <v>0</v>
      </c>
      <c r="L43" s="9">
        <f t="shared" si="9"/>
        <v>0</v>
      </c>
      <c r="M43" s="7" t="s">
        <v>882</v>
      </c>
      <c r="N43" s="4" t="s">
        <v>547</v>
      </c>
      <c r="O43" s="4" t="s">
        <v>434</v>
      </c>
      <c r="P43" s="4" t="s">
        <v>434</v>
      </c>
      <c r="Q43" s="4" t="s">
        <v>866</v>
      </c>
      <c r="R43" s="4" t="s">
        <v>429</v>
      </c>
      <c r="S43" s="4" t="s">
        <v>429</v>
      </c>
      <c r="T43" s="4" t="s">
        <v>430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4" t="s">
        <v>434</v>
      </c>
      <c r="AS43" s="4" t="s">
        <v>434</v>
      </c>
      <c r="AT43" s="1"/>
      <c r="AU43" s="4" t="s">
        <v>141</v>
      </c>
      <c r="AV43" s="1">
        <v>318</v>
      </c>
    </row>
    <row r="44" spans="1:48" ht="27.75" customHeight="1">
      <c r="A44" s="7" t="s">
        <v>883</v>
      </c>
      <c r="B44" s="7" t="s">
        <v>434</v>
      </c>
      <c r="C44" s="7" t="s">
        <v>434</v>
      </c>
      <c r="D44" s="8"/>
      <c r="E44" s="135"/>
      <c r="F44" s="9">
        <f t="shared" si="5"/>
        <v>0</v>
      </c>
      <c r="G44" s="135"/>
      <c r="H44" s="9">
        <f t="shared" si="6"/>
        <v>0</v>
      </c>
      <c r="I44" s="135"/>
      <c r="J44" s="9">
        <f t="shared" si="7"/>
        <v>0</v>
      </c>
      <c r="K44" s="9">
        <f t="shared" si="8"/>
        <v>0</v>
      </c>
      <c r="L44" s="9">
        <f t="shared" si="9"/>
        <v>0</v>
      </c>
      <c r="M44" s="7" t="s">
        <v>434</v>
      </c>
      <c r="N44" s="4" t="s">
        <v>548</v>
      </c>
      <c r="O44" s="4" t="s">
        <v>434</v>
      </c>
      <c r="P44" s="4" t="s">
        <v>434</v>
      </c>
      <c r="Q44" s="4" t="s">
        <v>866</v>
      </c>
      <c r="R44" s="4" t="s">
        <v>429</v>
      </c>
      <c r="S44" s="4" t="s">
        <v>429</v>
      </c>
      <c r="T44" s="4" t="s">
        <v>430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4" t="s">
        <v>434</v>
      </c>
      <c r="AS44" s="4" t="s">
        <v>434</v>
      </c>
      <c r="AT44" s="1"/>
      <c r="AU44" s="4" t="s">
        <v>140</v>
      </c>
      <c r="AV44" s="1">
        <v>330</v>
      </c>
    </row>
    <row r="45" spans="1:48" ht="27.75" customHeight="1">
      <c r="A45" s="7" t="s">
        <v>484</v>
      </c>
      <c r="B45" s="7" t="s">
        <v>491</v>
      </c>
      <c r="C45" s="7" t="s">
        <v>408</v>
      </c>
      <c r="D45" s="8">
        <v>8</v>
      </c>
      <c r="E45" s="135"/>
      <c r="F45" s="9">
        <f t="shared" si="5"/>
        <v>0</v>
      </c>
      <c r="G45" s="135"/>
      <c r="H45" s="9">
        <f t="shared" si="6"/>
        <v>0</v>
      </c>
      <c r="I45" s="135"/>
      <c r="J45" s="9">
        <f t="shared" si="7"/>
        <v>0</v>
      </c>
      <c r="K45" s="9">
        <f t="shared" si="8"/>
        <v>0</v>
      </c>
      <c r="L45" s="9">
        <f t="shared" si="9"/>
        <v>0</v>
      </c>
      <c r="M45" s="7" t="s">
        <v>409</v>
      </c>
      <c r="N45" s="4" t="s">
        <v>549</v>
      </c>
      <c r="O45" s="4" t="s">
        <v>434</v>
      </c>
      <c r="P45" s="4" t="s">
        <v>434</v>
      </c>
      <c r="Q45" s="4" t="s">
        <v>866</v>
      </c>
      <c r="R45" s="4" t="s">
        <v>429</v>
      </c>
      <c r="S45" s="4" t="s">
        <v>429</v>
      </c>
      <c r="T45" s="4" t="s">
        <v>430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4" t="s">
        <v>434</v>
      </c>
      <c r="AS45" s="4" t="s">
        <v>434</v>
      </c>
      <c r="AT45" s="1"/>
      <c r="AU45" s="4" t="s">
        <v>139</v>
      </c>
      <c r="AV45" s="1">
        <v>320</v>
      </c>
    </row>
    <row r="46" spans="1:48" ht="27.75" customHeight="1">
      <c r="A46" s="7" t="s">
        <v>45</v>
      </c>
      <c r="B46" s="7" t="s">
        <v>53</v>
      </c>
      <c r="C46" s="7" t="s">
        <v>408</v>
      </c>
      <c r="D46" s="8">
        <v>4</v>
      </c>
      <c r="E46" s="135"/>
      <c r="F46" s="9">
        <f t="shared" si="5"/>
        <v>0</v>
      </c>
      <c r="G46" s="135"/>
      <c r="H46" s="9">
        <f t="shared" si="6"/>
        <v>0</v>
      </c>
      <c r="I46" s="135"/>
      <c r="J46" s="9">
        <f t="shared" si="7"/>
        <v>0</v>
      </c>
      <c r="K46" s="9">
        <f t="shared" si="8"/>
        <v>0</v>
      </c>
      <c r="L46" s="9">
        <f t="shared" si="9"/>
        <v>0</v>
      </c>
      <c r="M46" s="7" t="s">
        <v>884</v>
      </c>
      <c r="N46" s="4" t="s">
        <v>550</v>
      </c>
      <c r="O46" s="4" t="s">
        <v>434</v>
      </c>
      <c r="P46" s="4" t="s">
        <v>434</v>
      </c>
      <c r="Q46" s="4" t="s">
        <v>866</v>
      </c>
      <c r="R46" s="4" t="s">
        <v>429</v>
      </c>
      <c r="S46" s="4" t="s">
        <v>429</v>
      </c>
      <c r="T46" s="4" t="s">
        <v>430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4" t="s">
        <v>434</v>
      </c>
      <c r="AS46" s="4" t="s">
        <v>434</v>
      </c>
      <c r="AT46" s="1"/>
      <c r="AU46" s="4" t="s">
        <v>138</v>
      </c>
      <c r="AV46" s="1">
        <v>321</v>
      </c>
    </row>
    <row r="47" spans="1:48" ht="27.75" customHeight="1">
      <c r="A47" s="7" t="s">
        <v>885</v>
      </c>
      <c r="B47" s="7" t="s">
        <v>886</v>
      </c>
      <c r="C47" s="7" t="s">
        <v>431</v>
      </c>
      <c r="D47" s="8">
        <v>4</v>
      </c>
      <c r="E47" s="135"/>
      <c r="F47" s="9">
        <f t="shared" si="5"/>
        <v>0</v>
      </c>
      <c r="G47" s="135"/>
      <c r="H47" s="9">
        <f t="shared" si="6"/>
        <v>0</v>
      </c>
      <c r="I47" s="135"/>
      <c r="J47" s="9">
        <f t="shared" si="7"/>
        <v>0</v>
      </c>
      <c r="K47" s="9">
        <f t="shared" si="8"/>
        <v>0</v>
      </c>
      <c r="L47" s="9">
        <f t="shared" si="9"/>
        <v>0</v>
      </c>
      <c r="M47" s="7" t="s">
        <v>893</v>
      </c>
      <c r="N47" s="4" t="s">
        <v>608</v>
      </c>
      <c r="O47" s="4" t="s">
        <v>434</v>
      </c>
      <c r="P47" s="4" t="s">
        <v>434</v>
      </c>
      <c r="Q47" s="4" t="s">
        <v>866</v>
      </c>
      <c r="R47" s="4" t="s">
        <v>429</v>
      </c>
      <c r="S47" s="4" t="s">
        <v>429</v>
      </c>
      <c r="T47" s="4" t="s">
        <v>430</v>
      </c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4" t="s">
        <v>434</v>
      </c>
      <c r="AS47" s="4" t="s">
        <v>434</v>
      </c>
      <c r="AT47" s="1"/>
      <c r="AU47" s="4" t="s">
        <v>137</v>
      </c>
      <c r="AV47" s="1">
        <v>322</v>
      </c>
    </row>
    <row r="48" spans="1:48" ht="27.75" customHeight="1">
      <c r="A48" s="7" t="s">
        <v>887</v>
      </c>
      <c r="B48" s="7" t="s">
        <v>434</v>
      </c>
      <c r="C48" s="7" t="s">
        <v>434</v>
      </c>
      <c r="D48" s="8"/>
      <c r="E48" s="135"/>
      <c r="F48" s="9">
        <f t="shared" si="5"/>
        <v>0</v>
      </c>
      <c r="G48" s="135"/>
      <c r="H48" s="9">
        <f t="shared" si="6"/>
        <v>0</v>
      </c>
      <c r="I48" s="135"/>
      <c r="J48" s="9">
        <f t="shared" si="7"/>
        <v>0</v>
      </c>
      <c r="K48" s="9">
        <f t="shared" si="8"/>
        <v>0</v>
      </c>
      <c r="L48" s="9">
        <f t="shared" si="9"/>
        <v>0</v>
      </c>
      <c r="M48" s="7" t="s">
        <v>434</v>
      </c>
      <c r="N48" s="4" t="s">
        <v>609</v>
      </c>
      <c r="O48" s="4" t="s">
        <v>434</v>
      </c>
      <c r="P48" s="4" t="s">
        <v>434</v>
      </c>
      <c r="Q48" s="4" t="s">
        <v>866</v>
      </c>
      <c r="R48" s="4" t="s">
        <v>429</v>
      </c>
      <c r="S48" s="4" t="s">
        <v>429</v>
      </c>
      <c r="T48" s="4" t="s">
        <v>430</v>
      </c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4" t="s">
        <v>434</v>
      </c>
      <c r="AS48" s="4" t="s">
        <v>434</v>
      </c>
      <c r="AT48" s="1"/>
      <c r="AU48" s="4" t="s">
        <v>136</v>
      </c>
      <c r="AV48" s="1">
        <v>331</v>
      </c>
    </row>
    <row r="49" spans="1:48" ht="27.75" customHeight="1">
      <c r="A49" s="7" t="s">
        <v>482</v>
      </c>
      <c r="B49" s="7" t="s">
        <v>483</v>
      </c>
      <c r="C49" s="7" t="s">
        <v>442</v>
      </c>
      <c r="D49" s="8">
        <v>1</v>
      </c>
      <c r="E49" s="135"/>
      <c r="F49" s="9">
        <f t="shared" si="5"/>
        <v>0</v>
      </c>
      <c r="G49" s="135"/>
      <c r="H49" s="9">
        <f t="shared" si="6"/>
        <v>0</v>
      </c>
      <c r="I49" s="135"/>
      <c r="J49" s="9">
        <f t="shared" si="7"/>
        <v>0</v>
      </c>
      <c r="K49" s="9">
        <f t="shared" si="8"/>
        <v>0</v>
      </c>
      <c r="L49" s="9">
        <f t="shared" si="9"/>
        <v>0</v>
      </c>
      <c r="M49" s="7" t="s">
        <v>443</v>
      </c>
      <c r="N49" s="4" t="s">
        <v>610</v>
      </c>
      <c r="O49" s="4" t="s">
        <v>434</v>
      </c>
      <c r="P49" s="4" t="s">
        <v>434</v>
      </c>
      <c r="Q49" s="4" t="s">
        <v>866</v>
      </c>
      <c r="R49" s="4" t="s">
        <v>429</v>
      </c>
      <c r="S49" s="4" t="s">
        <v>429</v>
      </c>
      <c r="T49" s="4" t="s">
        <v>430</v>
      </c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4" t="s">
        <v>434</v>
      </c>
      <c r="AS49" s="4" t="s">
        <v>434</v>
      </c>
      <c r="AT49" s="1"/>
      <c r="AU49" s="4" t="s">
        <v>135</v>
      </c>
      <c r="AV49" s="1">
        <v>324</v>
      </c>
    </row>
    <row r="50" spans="1:48" ht="27.75" customHeight="1">
      <c r="A50" s="7" t="s">
        <v>52</v>
      </c>
      <c r="B50" s="7" t="s">
        <v>481</v>
      </c>
      <c r="C50" s="7" t="s">
        <v>442</v>
      </c>
      <c r="D50" s="8">
        <v>1</v>
      </c>
      <c r="E50" s="135"/>
      <c r="F50" s="9">
        <f t="shared" si="5"/>
        <v>0</v>
      </c>
      <c r="G50" s="135"/>
      <c r="H50" s="9">
        <f t="shared" si="6"/>
        <v>0</v>
      </c>
      <c r="I50" s="135"/>
      <c r="J50" s="9">
        <f t="shared" si="7"/>
        <v>0</v>
      </c>
      <c r="K50" s="9">
        <f t="shared" si="8"/>
        <v>0</v>
      </c>
      <c r="L50" s="9">
        <f t="shared" si="9"/>
        <v>0</v>
      </c>
      <c r="M50" s="7" t="s">
        <v>888</v>
      </c>
      <c r="N50" s="4" t="s">
        <v>611</v>
      </c>
      <c r="O50" s="4" t="s">
        <v>434</v>
      </c>
      <c r="P50" s="4" t="s">
        <v>434</v>
      </c>
      <c r="Q50" s="4" t="s">
        <v>866</v>
      </c>
      <c r="R50" s="4" t="s">
        <v>429</v>
      </c>
      <c r="S50" s="4" t="s">
        <v>429</v>
      </c>
      <c r="T50" s="4" t="s">
        <v>430</v>
      </c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4" t="s">
        <v>434</v>
      </c>
      <c r="AS50" s="4" t="s">
        <v>434</v>
      </c>
      <c r="AT50" s="1"/>
      <c r="AU50" s="4" t="s">
        <v>134</v>
      </c>
      <c r="AV50" s="1">
        <v>325</v>
      </c>
    </row>
    <row r="51" spans="1:48" ht="27.75" customHeight="1">
      <c r="A51" s="7" t="s">
        <v>22</v>
      </c>
      <c r="B51" s="7" t="s">
        <v>20</v>
      </c>
      <c r="C51" s="7" t="s">
        <v>442</v>
      </c>
      <c r="D51" s="8">
        <v>1</v>
      </c>
      <c r="E51" s="135"/>
      <c r="F51" s="9">
        <f t="shared" si="5"/>
        <v>0</v>
      </c>
      <c r="G51" s="135"/>
      <c r="H51" s="9">
        <f t="shared" si="6"/>
        <v>0</v>
      </c>
      <c r="I51" s="135"/>
      <c r="J51" s="9">
        <f t="shared" si="7"/>
        <v>0</v>
      </c>
      <c r="K51" s="9">
        <f t="shared" si="8"/>
        <v>0</v>
      </c>
      <c r="L51" s="9">
        <f t="shared" si="9"/>
        <v>0</v>
      </c>
      <c r="M51" s="7" t="s">
        <v>889</v>
      </c>
      <c r="N51" s="4" t="s">
        <v>612</v>
      </c>
      <c r="O51" s="4" t="s">
        <v>434</v>
      </c>
      <c r="P51" s="4" t="s">
        <v>434</v>
      </c>
      <c r="Q51" s="4" t="s">
        <v>866</v>
      </c>
      <c r="R51" s="4" t="s">
        <v>429</v>
      </c>
      <c r="S51" s="4" t="s">
        <v>429</v>
      </c>
      <c r="T51" s="4" t="s">
        <v>430</v>
      </c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4" t="s">
        <v>434</v>
      </c>
      <c r="AS51" s="4" t="s">
        <v>434</v>
      </c>
      <c r="AT51" s="1"/>
      <c r="AU51" s="4" t="s">
        <v>133</v>
      </c>
      <c r="AV51" s="1">
        <v>326</v>
      </c>
    </row>
    <row r="52" spans="1:48" ht="27.75" customHeight="1">
      <c r="A52" s="7" t="s">
        <v>890</v>
      </c>
      <c r="B52" s="7" t="s">
        <v>891</v>
      </c>
      <c r="C52" s="7" t="s">
        <v>411</v>
      </c>
      <c r="D52" s="8">
        <v>3</v>
      </c>
      <c r="E52" s="135"/>
      <c r="F52" s="9">
        <f t="shared" si="5"/>
        <v>0</v>
      </c>
      <c r="G52" s="135"/>
      <c r="H52" s="9">
        <f t="shared" si="6"/>
        <v>0</v>
      </c>
      <c r="I52" s="135"/>
      <c r="J52" s="9">
        <f t="shared" si="7"/>
        <v>0</v>
      </c>
      <c r="K52" s="9">
        <f t="shared" si="8"/>
        <v>0</v>
      </c>
      <c r="L52" s="9">
        <f t="shared" si="9"/>
        <v>0</v>
      </c>
      <c r="M52" s="7" t="s">
        <v>434</v>
      </c>
      <c r="N52" s="4" t="s">
        <v>665</v>
      </c>
      <c r="O52" s="4" t="s">
        <v>434</v>
      </c>
      <c r="P52" s="4" t="s">
        <v>434</v>
      </c>
      <c r="Q52" s="4" t="s">
        <v>866</v>
      </c>
      <c r="R52" s="4" t="s">
        <v>430</v>
      </c>
      <c r="S52" s="4" t="s">
        <v>429</v>
      </c>
      <c r="T52" s="4" t="s">
        <v>429</v>
      </c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4" t="s">
        <v>434</v>
      </c>
      <c r="AS52" s="4" t="s">
        <v>434</v>
      </c>
      <c r="AT52" s="1"/>
      <c r="AU52" s="4" t="s">
        <v>614</v>
      </c>
      <c r="AV52" s="1">
        <v>24</v>
      </c>
    </row>
    <row r="53" spans="1:48" ht="27.75" customHeight="1">
      <c r="A53" s="8" t="s">
        <v>808</v>
      </c>
      <c r="B53" s="8"/>
      <c r="C53" s="8"/>
      <c r="D53" s="8"/>
      <c r="E53" s="133"/>
      <c r="F53" s="9">
        <f>SUM(F25:F52)</f>
        <v>0</v>
      </c>
      <c r="G53" s="133"/>
      <c r="H53" s="9">
        <f>SUM(H25:H52)</f>
        <v>0</v>
      </c>
      <c r="I53" s="133"/>
      <c r="J53" s="9">
        <f>SUM(J25:J52)</f>
        <v>0</v>
      </c>
      <c r="K53" s="8"/>
      <c r="L53" s="9">
        <f>SUM(L25:L52)</f>
        <v>0</v>
      </c>
      <c r="M53" s="8"/>
      <c r="N53" t="s">
        <v>855</v>
      </c>
    </row>
    <row r="54" spans="1:48" ht="30" customHeight="1">
      <c r="A54" s="141"/>
      <c r="B54" s="141"/>
      <c r="C54" s="141"/>
      <c r="D54" s="141"/>
      <c r="E54" s="133"/>
      <c r="F54" s="141"/>
      <c r="G54" s="133"/>
      <c r="H54" s="141"/>
      <c r="I54" s="133"/>
      <c r="J54" s="141"/>
      <c r="K54" s="141"/>
      <c r="L54" s="141"/>
      <c r="M54" s="141"/>
    </row>
    <row r="55" spans="1:48" ht="30" customHeight="1">
      <c r="A55" s="141"/>
      <c r="B55" s="141"/>
      <c r="C55" s="141"/>
      <c r="D55" s="141"/>
      <c r="E55" s="133"/>
      <c r="F55" s="141"/>
      <c r="G55" s="133"/>
      <c r="H55" s="141"/>
      <c r="I55" s="133"/>
      <c r="J55" s="141"/>
      <c r="K55" s="141"/>
      <c r="L55" s="141"/>
      <c r="M55" s="141"/>
    </row>
    <row r="56" spans="1:48" ht="30" customHeight="1">
      <c r="A56" s="7" t="s">
        <v>270</v>
      </c>
      <c r="B56" s="8"/>
      <c r="C56" s="8"/>
      <c r="D56" s="8"/>
      <c r="E56" s="133"/>
      <c r="F56" s="8"/>
      <c r="G56" s="133"/>
      <c r="H56" s="8"/>
      <c r="I56" s="133"/>
      <c r="J56" s="8"/>
      <c r="K56" s="8"/>
      <c r="L56" s="8"/>
      <c r="M56" s="8"/>
      <c r="N56" s="1"/>
      <c r="O56" s="1"/>
      <c r="P56" s="1"/>
      <c r="Q56" s="4" t="s">
        <v>892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ht="30" customHeight="1">
      <c r="A57" s="7" t="s">
        <v>441</v>
      </c>
      <c r="B57" s="7" t="s">
        <v>14</v>
      </c>
      <c r="C57" s="7" t="s">
        <v>411</v>
      </c>
      <c r="D57" s="8">
        <v>2</v>
      </c>
      <c r="E57" s="135"/>
      <c r="F57" s="9">
        <f t="shared" ref="F57:F72" si="10">TRUNC(E57*D57,0)</f>
        <v>0</v>
      </c>
      <c r="G57" s="135"/>
      <c r="H57" s="9">
        <f t="shared" ref="H57:H72" si="11">TRUNC(G57*D57,0)</f>
        <v>0</v>
      </c>
      <c r="I57" s="135"/>
      <c r="J57" s="9">
        <f t="shared" ref="J57:J72" si="12">TRUNC(I57*D57,0)</f>
        <v>0</v>
      </c>
      <c r="K57" s="9">
        <f t="shared" ref="K57:K72" si="13">TRUNC(E57+G57+I57,0)</f>
        <v>0</v>
      </c>
      <c r="L57" s="9">
        <f t="shared" ref="L57:L72" si="14">TRUNC(F57+H57+J57,0)</f>
        <v>0</v>
      </c>
      <c r="M57" s="7" t="s">
        <v>434</v>
      </c>
      <c r="N57" s="4" t="s">
        <v>615</v>
      </c>
      <c r="O57" s="4" t="s">
        <v>434</v>
      </c>
      <c r="P57" s="4" t="s">
        <v>434</v>
      </c>
      <c r="Q57" s="4" t="s">
        <v>892</v>
      </c>
      <c r="R57" s="4" t="s">
        <v>429</v>
      </c>
      <c r="S57" s="4" t="s">
        <v>429</v>
      </c>
      <c r="T57" s="4" t="s">
        <v>430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4" t="s">
        <v>434</v>
      </c>
      <c r="AS57" s="4" t="s">
        <v>434</v>
      </c>
      <c r="AT57" s="1"/>
      <c r="AU57" s="4" t="s">
        <v>156</v>
      </c>
      <c r="AV57" s="1">
        <v>30</v>
      </c>
    </row>
    <row r="58" spans="1:48" ht="30" customHeight="1">
      <c r="A58" s="7" t="s">
        <v>441</v>
      </c>
      <c r="B58" s="7" t="s">
        <v>11</v>
      </c>
      <c r="C58" s="7" t="s">
        <v>411</v>
      </c>
      <c r="D58" s="8">
        <v>2</v>
      </c>
      <c r="E58" s="135"/>
      <c r="F58" s="9">
        <f t="shared" si="10"/>
        <v>0</v>
      </c>
      <c r="G58" s="135"/>
      <c r="H58" s="9">
        <f t="shared" si="11"/>
        <v>0</v>
      </c>
      <c r="I58" s="135"/>
      <c r="J58" s="9">
        <f t="shared" si="12"/>
        <v>0</v>
      </c>
      <c r="K58" s="9">
        <f t="shared" si="13"/>
        <v>0</v>
      </c>
      <c r="L58" s="9">
        <f t="shared" si="14"/>
        <v>0</v>
      </c>
      <c r="M58" s="7" t="s">
        <v>434</v>
      </c>
      <c r="N58" s="4" t="s">
        <v>616</v>
      </c>
      <c r="O58" s="4" t="s">
        <v>434</v>
      </c>
      <c r="P58" s="4" t="s">
        <v>434</v>
      </c>
      <c r="Q58" s="4" t="s">
        <v>892</v>
      </c>
      <c r="R58" s="4" t="s">
        <v>429</v>
      </c>
      <c r="S58" s="4" t="s">
        <v>429</v>
      </c>
      <c r="T58" s="4" t="s">
        <v>430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4" t="s">
        <v>434</v>
      </c>
      <c r="AS58" s="4" t="s">
        <v>434</v>
      </c>
      <c r="AT58" s="1"/>
      <c r="AU58" s="4" t="s">
        <v>131</v>
      </c>
      <c r="AV58" s="1">
        <v>31</v>
      </c>
    </row>
    <row r="59" spans="1:48" ht="30" customHeight="1">
      <c r="A59" s="7" t="s">
        <v>441</v>
      </c>
      <c r="B59" s="7" t="s">
        <v>8</v>
      </c>
      <c r="C59" s="7" t="s">
        <v>411</v>
      </c>
      <c r="D59" s="8">
        <v>23</v>
      </c>
      <c r="E59" s="135"/>
      <c r="F59" s="9">
        <f t="shared" si="10"/>
        <v>0</v>
      </c>
      <c r="G59" s="135"/>
      <c r="H59" s="9">
        <f t="shared" si="11"/>
        <v>0</v>
      </c>
      <c r="I59" s="135"/>
      <c r="J59" s="9">
        <f t="shared" si="12"/>
        <v>0</v>
      </c>
      <c r="K59" s="9">
        <f t="shared" si="13"/>
        <v>0</v>
      </c>
      <c r="L59" s="9">
        <f t="shared" si="14"/>
        <v>0</v>
      </c>
      <c r="M59" s="7" t="s">
        <v>434</v>
      </c>
      <c r="N59" s="4" t="s">
        <v>617</v>
      </c>
      <c r="O59" s="4" t="s">
        <v>434</v>
      </c>
      <c r="P59" s="4" t="s">
        <v>434</v>
      </c>
      <c r="Q59" s="4" t="s">
        <v>892</v>
      </c>
      <c r="R59" s="4" t="s">
        <v>429</v>
      </c>
      <c r="S59" s="4" t="s">
        <v>429</v>
      </c>
      <c r="T59" s="4" t="s">
        <v>430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4" t="s">
        <v>434</v>
      </c>
      <c r="AS59" s="4" t="s">
        <v>434</v>
      </c>
      <c r="AT59" s="1"/>
      <c r="AU59" s="4" t="s">
        <v>130</v>
      </c>
      <c r="AV59" s="1">
        <v>32</v>
      </c>
    </row>
    <row r="60" spans="1:48" ht="30" customHeight="1">
      <c r="A60" s="7" t="s">
        <v>480</v>
      </c>
      <c r="B60" s="7" t="s">
        <v>6</v>
      </c>
      <c r="C60" s="7" t="s">
        <v>440</v>
      </c>
      <c r="D60" s="8">
        <v>0.64400000000000002</v>
      </c>
      <c r="E60" s="135"/>
      <c r="F60" s="9">
        <f t="shared" si="10"/>
        <v>0</v>
      </c>
      <c r="G60" s="135"/>
      <c r="H60" s="9">
        <f t="shared" si="11"/>
        <v>0</v>
      </c>
      <c r="I60" s="135"/>
      <c r="J60" s="9">
        <f t="shared" si="12"/>
        <v>0</v>
      </c>
      <c r="K60" s="9">
        <f t="shared" si="13"/>
        <v>0</v>
      </c>
      <c r="L60" s="9">
        <f t="shared" si="14"/>
        <v>0</v>
      </c>
      <c r="M60" s="7" t="s">
        <v>434</v>
      </c>
      <c r="N60" s="4" t="s">
        <v>613</v>
      </c>
      <c r="O60" s="4" t="s">
        <v>434</v>
      </c>
      <c r="P60" s="4" t="s">
        <v>434</v>
      </c>
      <c r="Q60" s="4" t="s">
        <v>892</v>
      </c>
      <c r="R60" s="4" t="s">
        <v>429</v>
      </c>
      <c r="S60" s="4" t="s">
        <v>429</v>
      </c>
      <c r="T60" s="4" t="s">
        <v>430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4" t="s">
        <v>434</v>
      </c>
      <c r="AS60" s="4" t="s">
        <v>434</v>
      </c>
      <c r="AT60" s="1"/>
      <c r="AU60" s="4" t="s">
        <v>129</v>
      </c>
      <c r="AV60" s="1">
        <v>27</v>
      </c>
    </row>
    <row r="61" spans="1:48" ht="30" customHeight="1">
      <c r="A61" s="7" t="s">
        <v>480</v>
      </c>
      <c r="B61" s="7" t="s">
        <v>723</v>
      </c>
      <c r="C61" s="7" t="s">
        <v>440</v>
      </c>
      <c r="D61" s="8">
        <v>0.35099999999999998</v>
      </c>
      <c r="E61" s="135"/>
      <c r="F61" s="9">
        <f t="shared" si="10"/>
        <v>0</v>
      </c>
      <c r="G61" s="135"/>
      <c r="H61" s="9">
        <f t="shared" si="11"/>
        <v>0</v>
      </c>
      <c r="I61" s="135"/>
      <c r="J61" s="9">
        <f t="shared" si="12"/>
        <v>0</v>
      </c>
      <c r="K61" s="9">
        <f t="shared" si="13"/>
        <v>0</v>
      </c>
      <c r="L61" s="9">
        <f t="shared" si="14"/>
        <v>0</v>
      </c>
      <c r="M61" s="7" t="s">
        <v>434</v>
      </c>
      <c r="N61" s="4" t="s">
        <v>618</v>
      </c>
      <c r="O61" s="4" t="s">
        <v>434</v>
      </c>
      <c r="P61" s="4" t="s">
        <v>434</v>
      </c>
      <c r="Q61" s="4" t="s">
        <v>892</v>
      </c>
      <c r="R61" s="4" t="s">
        <v>429</v>
      </c>
      <c r="S61" s="4" t="s">
        <v>429</v>
      </c>
      <c r="T61" s="4" t="s">
        <v>430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4" t="s">
        <v>434</v>
      </c>
      <c r="AS61" s="4" t="s">
        <v>434</v>
      </c>
      <c r="AT61" s="1"/>
      <c r="AU61" s="4" t="s">
        <v>128</v>
      </c>
      <c r="AV61" s="1">
        <v>28</v>
      </c>
    </row>
    <row r="62" spans="1:48" ht="30" customHeight="1">
      <c r="A62" s="7" t="s">
        <v>480</v>
      </c>
      <c r="B62" s="7" t="s">
        <v>5</v>
      </c>
      <c r="C62" s="7" t="s">
        <v>440</v>
      </c>
      <c r="D62" s="8">
        <v>0.68700000000000006</v>
      </c>
      <c r="E62" s="135"/>
      <c r="F62" s="9">
        <f t="shared" si="10"/>
        <v>0</v>
      </c>
      <c r="G62" s="135"/>
      <c r="H62" s="9">
        <f t="shared" si="11"/>
        <v>0</v>
      </c>
      <c r="I62" s="135"/>
      <c r="J62" s="9">
        <f t="shared" si="12"/>
        <v>0</v>
      </c>
      <c r="K62" s="9">
        <f t="shared" si="13"/>
        <v>0</v>
      </c>
      <c r="L62" s="9">
        <f t="shared" si="14"/>
        <v>0</v>
      </c>
      <c r="M62" s="7" t="s">
        <v>434</v>
      </c>
      <c r="N62" s="4" t="s">
        <v>619</v>
      </c>
      <c r="O62" s="4" t="s">
        <v>434</v>
      </c>
      <c r="P62" s="4" t="s">
        <v>434</v>
      </c>
      <c r="Q62" s="4" t="s">
        <v>892</v>
      </c>
      <c r="R62" s="4" t="s">
        <v>429</v>
      </c>
      <c r="S62" s="4" t="s">
        <v>429</v>
      </c>
      <c r="T62" s="4" t="s">
        <v>430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4" t="s">
        <v>434</v>
      </c>
      <c r="AS62" s="4" t="s">
        <v>434</v>
      </c>
      <c r="AT62" s="1"/>
      <c r="AU62" s="4" t="s">
        <v>127</v>
      </c>
      <c r="AV62" s="1">
        <v>29</v>
      </c>
    </row>
    <row r="63" spans="1:48" ht="30" customHeight="1">
      <c r="A63" s="7" t="s">
        <v>479</v>
      </c>
      <c r="B63" s="7" t="s">
        <v>267</v>
      </c>
      <c r="C63" s="7" t="s">
        <v>439</v>
      </c>
      <c r="D63" s="8">
        <v>3</v>
      </c>
      <c r="E63" s="135"/>
      <c r="F63" s="9">
        <f t="shared" si="10"/>
        <v>0</v>
      </c>
      <c r="G63" s="135"/>
      <c r="H63" s="9">
        <f t="shared" si="11"/>
        <v>0</v>
      </c>
      <c r="I63" s="135"/>
      <c r="J63" s="9">
        <f t="shared" si="12"/>
        <v>0</v>
      </c>
      <c r="K63" s="9">
        <f t="shared" si="13"/>
        <v>0</v>
      </c>
      <c r="L63" s="9">
        <f t="shared" si="14"/>
        <v>0</v>
      </c>
      <c r="M63" s="7"/>
      <c r="N63" s="4" t="s">
        <v>664</v>
      </c>
      <c r="O63" s="4" t="s">
        <v>434</v>
      </c>
      <c r="P63" s="4" t="s">
        <v>434</v>
      </c>
      <c r="Q63" s="4" t="s">
        <v>892</v>
      </c>
      <c r="R63" s="4" t="s">
        <v>429</v>
      </c>
      <c r="S63" s="4" t="s">
        <v>429</v>
      </c>
      <c r="T63" s="4" t="s">
        <v>430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4" t="s">
        <v>434</v>
      </c>
      <c r="AS63" s="4" t="s">
        <v>434</v>
      </c>
      <c r="AT63" s="1"/>
      <c r="AU63" s="4" t="s">
        <v>621</v>
      </c>
      <c r="AV63" s="1">
        <v>36</v>
      </c>
    </row>
    <row r="64" spans="1:48" ht="30" customHeight="1">
      <c r="A64" s="7" t="s">
        <v>478</v>
      </c>
      <c r="B64" s="7" t="s">
        <v>265</v>
      </c>
      <c r="C64" s="7" t="s">
        <v>439</v>
      </c>
      <c r="D64" s="8">
        <v>22</v>
      </c>
      <c r="E64" s="135"/>
      <c r="F64" s="9">
        <f t="shared" si="10"/>
        <v>0</v>
      </c>
      <c r="G64" s="135"/>
      <c r="H64" s="9">
        <f t="shared" si="11"/>
        <v>0</v>
      </c>
      <c r="I64" s="135"/>
      <c r="J64" s="9">
        <f t="shared" si="12"/>
        <v>0</v>
      </c>
      <c r="K64" s="9">
        <f t="shared" si="13"/>
        <v>0</v>
      </c>
      <c r="L64" s="9">
        <f t="shared" si="14"/>
        <v>0</v>
      </c>
      <c r="M64" s="7"/>
      <c r="N64" s="4" t="s">
        <v>681</v>
      </c>
      <c r="O64" s="4" t="s">
        <v>434</v>
      </c>
      <c r="P64" s="4" t="s">
        <v>434</v>
      </c>
      <c r="Q64" s="4" t="s">
        <v>892</v>
      </c>
      <c r="R64" s="4" t="s">
        <v>429</v>
      </c>
      <c r="S64" s="4" t="s">
        <v>429</v>
      </c>
      <c r="T64" s="4" t="s">
        <v>430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4" t="s">
        <v>434</v>
      </c>
      <c r="AS64" s="4" t="s">
        <v>434</v>
      </c>
      <c r="AT64" s="1"/>
      <c r="AU64" s="4" t="s">
        <v>622</v>
      </c>
      <c r="AV64" s="1">
        <v>38</v>
      </c>
    </row>
    <row r="65" spans="1:48" ht="30" customHeight="1">
      <c r="A65" s="7" t="s">
        <v>477</v>
      </c>
      <c r="B65" s="7" t="s">
        <v>19</v>
      </c>
      <c r="C65" s="7" t="s">
        <v>427</v>
      </c>
      <c r="D65" s="8">
        <v>4</v>
      </c>
      <c r="E65" s="135"/>
      <c r="F65" s="9">
        <f t="shared" si="10"/>
        <v>0</v>
      </c>
      <c r="G65" s="135"/>
      <c r="H65" s="9">
        <f t="shared" si="11"/>
        <v>0</v>
      </c>
      <c r="I65" s="135"/>
      <c r="J65" s="9">
        <f t="shared" si="12"/>
        <v>0</v>
      </c>
      <c r="K65" s="9">
        <f t="shared" si="13"/>
        <v>0</v>
      </c>
      <c r="L65" s="9">
        <f t="shared" si="14"/>
        <v>0</v>
      </c>
      <c r="M65" s="7"/>
      <c r="N65" s="4" t="s">
        <v>663</v>
      </c>
      <c r="O65" s="4" t="s">
        <v>434</v>
      </c>
      <c r="P65" s="4" t="s">
        <v>434</v>
      </c>
      <c r="Q65" s="4" t="s">
        <v>892</v>
      </c>
      <c r="R65" s="4" t="s">
        <v>429</v>
      </c>
      <c r="S65" s="4" t="s">
        <v>429</v>
      </c>
      <c r="T65" s="4" t="s">
        <v>430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4" t="s">
        <v>434</v>
      </c>
      <c r="AS65" s="4" t="s">
        <v>434</v>
      </c>
      <c r="AT65" s="1"/>
      <c r="AU65" s="4" t="s">
        <v>623</v>
      </c>
      <c r="AV65" s="1">
        <v>33</v>
      </c>
    </row>
    <row r="66" spans="1:48" ht="30" customHeight="1">
      <c r="A66" s="7" t="s">
        <v>897</v>
      </c>
      <c r="B66" s="7" t="s">
        <v>894</v>
      </c>
      <c r="C66" s="7" t="s">
        <v>427</v>
      </c>
      <c r="D66" s="8">
        <v>68</v>
      </c>
      <c r="E66" s="135"/>
      <c r="F66" s="9">
        <f t="shared" si="10"/>
        <v>0</v>
      </c>
      <c r="G66" s="135"/>
      <c r="H66" s="9">
        <f t="shared" si="11"/>
        <v>0</v>
      </c>
      <c r="I66" s="135"/>
      <c r="J66" s="9">
        <f t="shared" si="12"/>
        <v>0</v>
      </c>
      <c r="K66" s="9">
        <f t="shared" si="13"/>
        <v>0</v>
      </c>
      <c r="L66" s="9">
        <f t="shared" si="14"/>
        <v>0</v>
      </c>
      <c r="M66" s="7"/>
      <c r="N66" s="4" t="s">
        <v>682</v>
      </c>
      <c r="O66" s="4" t="s">
        <v>434</v>
      </c>
      <c r="P66" s="4" t="s">
        <v>434</v>
      </c>
      <c r="Q66" s="4" t="s">
        <v>892</v>
      </c>
      <c r="R66" s="4" t="s">
        <v>429</v>
      </c>
      <c r="S66" s="4" t="s">
        <v>429</v>
      </c>
      <c r="T66" s="4" t="s">
        <v>430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4" t="s">
        <v>434</v>
      </c>
      <c r="AS66" s="4" t="s">
        <v>434</v>
      </c>
      <c r="AT66" s="1"/>
      <c r="AU66" s="4" t="s">
        <v>624</v>
      </c>
      <c r="AV66" s="1">
        <v>34</v>
      </c>
    </row>
    <row r="67" spans="1:48" ht="30" customHeight="1">
      <c r="A67" s="7" t="s">
        <v>264</v>
      </c>
      <c r="B67" s="7" t="s">
        <v>25</v>
      </c>
      <c r="C67" s="7" t="s">
        <v>438</v>
      </c>
      <c r="D67" s="8">
        <v>1.6339999999999999</v>
      </c>
      <c r="E67" s="135"/>
      <c r="F67" s="9">
        <f t="shared" si="10"/>
        <v>0</v>
      </c>
      <c r="G67" s="135"/>
      <c r="H67" s="9">
        <f t="shared" si="11"/>
        <v>0</v>
      </c>
      <c r="I67" s="135"/>
      <c r="J67" s="9">
        <f t="shared" si="12"/>
        <v>0</v>
      </c>
      <c r="K67" s="9">
        <f t="shared" si="13"/>
        <v>0</v>
      </c>
      <c r="L67" s="9">
        <f t="shared" si="14"/>
        <v>0</v>
      </c>
      <c r="M67" s="7"/>
      <c r="N67" s="4" t="s">
        <v>684</v>
      </c>
      <c r="O67" s="4" t="s">
        <v>434</v>
      </c>
      <c r="P67" s="4" t="s">
        <v>434</v>
      </c>
      <c r="Q67" s="4" t="s">
        <v>892</v>
      </c>
      <c r="R67" s="4" t="s">
        <v>429</v>
      </c>
      <c r="S67" s="4" t="s">
        <v>429</v>
      </c>
      <c r="T67" s="4" t="s">
        <v>430</v>
      </c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4" t="s">
        <v>434</v>
      </c>
      <c r="AS67" s="4" t="s">
        <v>434</v>
      </c>
      <c r="AT67" s="1"/>
      <c r="AU67" s="4" t="s">
        <v>625</v>
      </c>
      <c r="AV67" s="1">
        <v>35</v>
      </c>
    </row>
    <row r="68" spans="1:48" ht="30" customHeight="1">
      <c r="A68" s="7" t="s">
        <v>476</v>
      </c>
      <c r="B68" s="7" t="s">
        <v>436</v>
      </c>
      <c r="C68" s="7" t="s">
        <v>404</v>
      </c>
      <c r="D68" s="8">
        <v>3</v>
      </c>
      <c r="E68" s="135"/>
      <c r="F68" s="9">
        <f t="shared" si="10"/>
        <v>0</v>
      </c>
      <c r="G68" s="135"/>
      <c r="H68" s="9">
        <f t="shared" si="11"/>
        <v>0</v>
      </c>
      <c r="I68" s="135"/>
      <c r="J68" s="9">
        <f t="shared" si="12"/>
        <v>0</v>
      </c>
      <c r="K68" s="9">
        <f t="shared" si="13"/>
        <v>0</v>
      </c>
      <c r="L68" s="9">
        <f t="shared" si="14"/>
        <v>0</v>
      </c>
      <c r="M68" s="7" t="s">
        <v>434</v>
      </c>
      <c r="N68" s="4" t="s">
        <v>683</v>
      </c>
      <c r="O68" s="4" t="s">
        <v>434</v>
      </c>
      <c r="P68" s="4" t="s">
        <v>434</v>
      </c>
      <c r="Q68" s="4" t="s">
        <v>892</v>
      </c>
      <c r="R68" s="4" t="s">
        <v>430</v>
      </c>
      <c r="S68" s="4" t="s">
        <v>429</v>
      </c>
      <c r="T68" s="4" t="s">
        <v>429</v>
      </c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4" t="s">
        <v>434</v>
      </c>
      <c r="AS68" s="4" t="s">
        <v>434</v>
      </c>
      <c r="AT68" s="1"/>
      <c r="AU68" s="4" t="s">
        <v>626</v>
      </c>
      <c r="AV68" s="1">
        <v>40</v>
      </c>
    </row>
    <row r="69" spans="1:48" ht="30" customHeight="1">
      <c r="A69" s="7" t="s">
        <v>23</v>
      </c>
      <c r="B69" s="7" t="s">
        <v>700</v>
      </c>
      <c r="C69" s="7" t="s">
        <v>437</v>
      </c>
      <c r="D69" s="8">
        <v>88</v>
      </c>
      <c r="E69" s="135"/>
      <c r="F69" s="9">
        <f t="shared" si="10"/>
        <v>0</v>
      </c>
      <c r="G69" s="135"/>
      <c r="H69" s="9">
        <f t="shared" si="11"/>
        <v>0</v>
      </c>
      <c r="I69" s="135"/>
      <c r="J69" s="9">
        <f t="shared" si="12"/>
        <v>0</v>
      </c>
      <c r="K69" s="9">
        <f t="shared" si="13"/>
        <v>0</v>
      </c>
      <c r="L69" s="9">
        <f t="shared" si="14"/>
        <v>0</v>
      </c>
      <c r="M69" s="7" t="s">
        <v>434</v>
      </c>
      <c r="N69" s="4" t="s">
        <v>686</v>
      </c>
      <c r="O69" s="4" t="s">
        <v>434</v>
      </c>
      <c r="P69" s="4" t="s">
        <v>434</v>
      </c>
      <c r="Q69" s="4" t="s">
        <v>892</v>
      </c>
      <c r="R69" s="4" t="s">
        <v>430</v>
      </c>
      <c r="S69" s="4" t="s">
        <v>429</v>
      </c>
      <c r="T69" s="4" t="s">
        <v>429</v>
      </c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4" t="s">
        <v>434</v>
      </c>
      <c r="AS69" s="4" t="s">
        <v>434</v>
      </c>
      <c r="AT69" s="1"/>
      <c r="AU69" s="4" t="s">
        <v>627</v>
      </c>
      <c r="AV69" s="1">
        <v>41</v>
      </c>
    </row>
    <row r="70" spans="1:48" ht="30" customHeight="1">
      <c r="A70" s="7" t="s">
        <v>895</v>
      </c>
      <c r="B70" s="7" t="s">
        <v>620</v>
      </c>
      <c r="C70" s="7" t="s">
        <v>404</v>
      </c>
      <c r="D70" s="8">
        <v>18</v>
      </c>
      <c r="E70" s="135"/>
      <c r="F70" s="9">
        <f t="shared" si="10"/>
        <v>0</v>
      </c>
      <c r="G70" s="135"/>
      <c r="H70" s="9">
        <f t="shared" si="11"/>
        <v>0</v>
      </c>
      <c r="I70" s="135"/>
      <c r="J70" s="9">
        <f t="shared" si="12"/>
        <v>0</v>
      </c>
      <c r="K70" s="9">
        <f t="shared" si="13"/>
        <v>0</v>
      </c>
      <c r="L70" s="9">
        <f t="shared" si="14"/>
        <v>0</v>
      </c>
      <c r="M70" s="7" t="s">
        <v>434</v>
      </c>
      <c r="N70" s="4" t="s">
        <v>628</v>
      </c>
      <c r="O70" s="4" t="s">
        <v>434</v>
      </c>
      <c r="P70" s="4" t="s">
        <v>434</v>
      </c>
      <c r="Q70" s="4" t="s">
        <v>892</v>
      </c>
      <c r="R70" s="4" t="s">
        <v>429</v>
      </c>
      <c r="S70" s="4" t="s">
        <v>429</v>
      </c>
      <c r="T70" s="4" t="s">
        <v>430</v>
      </c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4" t="s">
        <v>434</v>
      </c>
      <c r="AS70" s="4" t="s">
        <v>434</v>
      </c>
      <c r="AT70" s="1"/>
      <c r="AU70" s="4" t="s">
        <v>126</v>
      </c>
      <c r="AV70" s="1">
        <v>340</v>
      </c>
    </row>
    <row r="71" spans="1:48" ht="30" customHeight="1">
      <c r="A71" s="7" t="s">
        <v>475</v>
      </c>
      <c r="B71" s="7" t="s">
        <v>474</v>
      </c>
      <c r="C71" s="7" t="s">
        <v>404</v>
      </c>
      <c r="D71" s="8">
        <v>18</v>
      </c>
      <c r="E71" s="135"/>
      <c r="F71" s="9">
        <f t="shared" si="10"/>
        <v>0</v>
      </c>
      <c r="G71" s="135"/>
      <c r="H71" s="9">
        <f t="shared" si="11"/>
        <v>0</v>
      </c>
      <c r="I71" s="135"/>
      <c r="J71" s="9">
        <f t="shared" si="12"/>
        <v>0</v>
      </c>
      <c r="K71" s="9">
        <f t="shared" si="13"/>
        <v>0</v>
      </c>
      <c r="L71" s="9">
        <f t="shared" si="14"/>
        <v>0</v>
      </c>
      <c r="M71" s="7" t="s">
        <v>434</v>
      </c>
      <c r="N71" s="4" t="s">
        <v>685</v>
      </c>
      <c r="O71" s="4" t="s">
        <v>434</v>
      </c>
      <c r="P71" s="4" t="s">
        <v>434</v>
      </c>
      <c r="Q71" s="4" t="s">
        <v>892</v>
      </c>
      <c r="R71" s="4" t="s">
        <v>430</v>
      </c>
      <c r="S71" s="4" t="s">
        <v>429</v>
      </c>
      <c r="T71" s="4" t="s">
        <v>429</v>
      </c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4" t="s">
        <v>434</v>
      </c>
      <c r="AS71" s="4" t="s">
        <v>434</v>
      </c>
      <c r="AT71" s="1"/>
      <c r="AU71" s="4" t="s">
        <v>630</v>
      </c>
      <c r="AV71" s="1">
        <v>339</v>
      </c>
    </row>
    <row r="72" spans="1:48" ht="30" customHeight="1">
      <c r="A72" s="7" t="s">
        <v>473</v>
      </c>
      <c r="B72" s="7" t="s">
        <v>472</v>
      </c>
      <c r="C72" s="7" t="s">
        <v>428</v>
      </c>
      <c r="D72" s="8">
        <v>8</v>
      </c>
      <c r="E72" s="135"/>
      <c r="F72" s="9">
        <f t="shared" si="10"/>
        <v>0</v>
      </c>
      <c r="G72" s="135"/>
      <c r="H72" s="9">
        <f t="shared" si="11"/>
        <v>0</v>
      </c>
      <c r="I72" s="135"/>
      <c r="J72" s="9">
        <f t="shared" si="12"/>
        <v>0</v>
      </c>
      <c r="K72" s="9">
        <f t="shared" si="13"/>
        <v>0</v>
      </c>
      <c r="L72" s="9">
        <f t="shared" si="14"/>
        <v>0</v>
      </c>
      <c r="M72" s="7" t="s">
        <v>434</v>
      </c>
      <c r="N72" s="4" t="s">
        <v>687</v>
      </c>
      <c r="O72" s="4" t="s">
        <v>434</v>
      </c>
      <c r="P72" s="4" t="s">
        <v>434</v>
      </c>
      <c r="Q72" s="4" t="s">
        <v>892</v>
      </c>
      <c r="R72" s="4" t="s">
        <v>430</v>
      </c>
      <c r="S72" s="4" t="s">
        <v>429</v>
      </c>
      <c r="T72" s="4" t="s">
        <v>429</v>
      </c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4" t="s">
        <v>434</v>
      </c>
      <c r="AS72" s="4" t="s">
        <v>434</v>
      </c>
      <c r="AT72" s="1"/>
      <c r="AU72" s="4" t="s">
        <v>631</v>
      </c>
      <c r="AV72" s="1">
        <v>341</v>
      </c>
    </row>
    <row r="73" spans="1:48" ht="30" customHeight="1">
      <c r="A73" s="8" t="s">
        <v>808</v>
      </c>
      <c r="B73" s="8"/>
      <c r="C73" s="8"/>
      <c r="D73" s="8"/>
      <c r="E73" s="133"/>
      <c r="F73" s="9">
        <f>SUM(F57:F72)</f>
        <v>0</v>
      </c>
      <c r="G73" s="133"/>
      <c r="H73" s="9">
        <f>SUM(H57:H72)</f>
        <v>0</v>
      </c>
      <c r="I73" s="133"/>
      <c r="J73" s="9">
        <f>SUM(J57:J72)</f>
        <v>0</v>
      </c>
      <c r="K73" s="8"/>
      <c r="L73" s="9">
        <f>SUM(L57:L72)</f>
        <v>0</v>
      </c>
      <c r="M73" s="8"/>
      <c r="N73" t="s">
        <v>855</v>
      </c>
    </row>
    <row r="74" spans="1:48" ht="30" customHeight="1">
      <c r="A74" s="141"/>
      <c r="B74" s="141"/>
      <c r="C74" s="141"/>
      <c r="D74" s="141"/>
      <c r="E74" s="133"/>
      <c r="F74" s="141"/>
      <c r="G74" s="133"/>
      <c r="H74" s="141"/>
      <c r="I74" s="133"/>
      <c r="J74" s="141"/>
      <c r="K74" s="141"/>
      <c r="L74" s="141"/>
      <c r="M74" s="141"/>
    </row>
    <row r="75" spans="1:48" ht="30" customHeight="1">
      <c r="A75" s="141"/>
      <c r="B75" s="141"/>
      <c r="C75" s="141"/>
      <c r="D75" s="141"/>
      <c r="E75" s="133"/>
      <c r="F75" s="141"/>
      <c r="G75" s="133"/>
      <c r="H75" s="141"/>
      <c r="I75" s="133"/>
      <c r="J75" s="141"/>
      <c r="K75" s="141"/>
      <c r="L75" s="141"/>
      <c r="M75" s="141"/>
    </row>
    <row r="76" spans="1:48" ht="27.75" customHeight="1">
      <c r="A76" s="7" t="s">
        <v>263</v>
      </c>
      <c r="B76" s="8"/>
      <c r="C76" s="8"/>
      <c r="D76" s="8"/>
      <c r="E76" s="133"/>
      <c r="F76" s="8"/>
      <c r="G76" s="133"/>
      <c r="H76" s="8"/>
      <c r="I76" s="133"/>
      <c r="J76" s="8"/>
      <c r="K76" s="8"/>
      <c r="L76" s="8"/>
      <c r="M76" s="8"/>
      <c r="N76" s="1"/>
      <c r="O76" s="1"/>
      <c r="P76" s="1"/>
      <c r="Q76" s="4" t="s">
        <v>896</v>
      </c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1:48" ht="27.75" customHeight="1">
      <c r="A77" s="7" t="s">
        <v>902</v>
      </c>
      <c r="B77" s="7" t="s">
        <v>629</v>
      </c>
      <c r="C77" s="7" t="s">
        <v>440</v>
      </c>
      <c r="D77" s="8">
        <v>1.3049999999999999</v>
      </c>
      <c r="E77" s="135"/>
      <c r="F77" s="9">
        <f t="shared" ref="F77:F100" si="15">TRUNC(E77*D77,0)</f>
        <v>0</v>
      </c>
      <c r="G77" s="135"/>
      <c r="H77" s="9">
        <f t="shared" ref="H77:H100" si="16">TRUNC(G77*D77,0)</f>
        <v>0</v>
      </c>
      <c r="I77" s="135"/>
      <c r="J77" s="9">
        <f t="shared" ref="J77:J100" si="17">TRUNC(I77*D77,0)</f>
        <v>0</v>
      </c>
      <c r="K77" s="9">
        <f t="shared" ref="K77:K100" si="18">TRUNC(E77+G77+I77,0)</f>
        <v>0</v>
      </c>
      <c r="L77" s="9">
        <f t="shared" ref="L77:L100" si="19">TRUNC(F77+H77+J77,0)</f>
        <v>0</v>
      </c>
      <c r="M77" s="7" t="s">
        <v>434</v>
      </c>
      <c r="N77" s="4" t="s">
        <v>632</v>
      </c>
      <c r="O77" s="4" t="s">
        <v>434</v>
      </c>
      <c r="P77" s="4" t="s">
        <v>434</v>
      </c>
      <c r="Q77" s="4" t="s">
        <v>896</v>
      </c>
      <c r="R77" s="4" t="s">
        <v>429</v>
      </c>
      <c r="S77" s="4" t="s">
        <v>429</v>
      </c>
      <c r="T77" s="4" t="s">
        <v>430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4" t="s">
        <v>434</v>
      </c>
      <c r="AS77" s="4" t="s">
        <v>434</v>
      </c>
      <c r="AT77" s="1"/>
      <c r="AU77" s="4" t="s">
        <v>132</v>
      </c>
      <c r="AV77" s="1">
        <v>43</v>
      </c>
    </row>
    <row r="78" spans="1:48" ht="27.75" customHeight="1">
      <c r="A78" s="7" t="s">
        <v>902</v>
      </c>
      <c r="B78" s="7" t="s">
        <v>633</v>
      </c>
      <c r="C78" s="7" t="s">
        <v>440</v>
      </c>
      <c r="D78" s="8">
        <v>3.625</v>
      </c>
      <c r="E78" s="135"/>
      <c r="F78" s="9">
        <f t="shared" si="15"/>
        <v>0</v>
      </c>
      <c r="G78" s="135"/>
      <c r="H78" s="9">
        <f t="shared" si="16"/>
        <v>0</v>
      </c>
      <c r="I78" s="135"/>
      <c r="J78" s="9">
        <f t="shared" si="17"/>
        <v>0</v>
      </c>
      <c r="K78" s="9">
        <f t="shared" si="18"/>
        <v>0</v>
      </c>
      <c r="L78" s="9">
        <f t="shared" si="19"/>
        <v>0</v>
      </c>
      <c r="M78" s="7" t="s">
        <v>434</v>
      </c>
      <c r="N78" s="4" t="s">
        <v>634</v>
      </c>
      <c r="O78" s="4" t="s">
        <v>434</v>
      </c>
      <c r="P78" s="4" t="s">
        <v>434</v>
      </c>
      <c r="Q78" s="4" t="s">
        <v>896</v>
      </c>
      <c r="R78" s="4" t="s">
        <v>429</v>
      </c>
      <c r="S78" s="4" t="s">
        <v>429</v>
      </c>
      <c r="T78" s="4" t="s">
        <v>430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4" t="s">
        <v>434</v>
      </c>
      <c r="AS78" s="4" t="s">
        <v>434</v>
      </c>
      <c r="AT78" s="1"/>
      <c r="AU78" s="4" t="s">
        <v>125</v>
      </c>
      <c r="AV78" s="1">
        <v>44</v>
      </c>
    </row>
    <row r="79" spans="1:48" ht="27.75" customHeight="1">
      <c r="A79" s="7" t="s">
        <v>470</v>
      </c>
      <c r="B79" s="7" t="s">
        <v>689</v>
      </c>
      <c r="C79" s="7" t="s">
        <v>428</v>
      </c>
      <c r="D79" s="8">
        <v>233</v>
      </c>
      <c r="E79" s="135"/>
      <c r="F79" s="9">
        <f t="shared" si="15"/>
        <v>0</v>
      </c>
      <c r="G79" s="135"/>
      <c r="H79" s="9">
        <f t="shared" si="16"/>
        <v>0</v>
      </c>
      <c r="I79" s="135"/>
      <c r="J79" s="9">
        <f t="shared" si="17"/>
        <v>0</v>
      </c>
      <c r="K79" s="9">
        <f t="shared" si="18"/>
        <v>0</v>
      </c>
      <c r="L79" s="9">
        <f t="shared" si="19"/>
        <v>0</v>
      </c>
      <c r="M79" s="7" t="s">
        <v>434</v>
      </c>
      <c r="N79" s="4" t="s">
        <v>636</v>
      </c>
      <c r="O79" s="4" t="s">
        <v>434</v>
      </c>
      <c r="P79" s="4" t="s">
        <v>434</v>
      </c>
      <c r="Q79" s="4" t="s">
        <v>896</v>
      </c>
      <c r="R79" s="4" t="s">
        <v>429</v>
      </c>
      <c r="S79" s="4" t="s">
        <v>429</v>
      </c>
      <c r="T79" s="4" t="s">
        <v>430</v>
      </c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4" t="s">
        <v>434</v>
      </c>
      <c r="AS79" s="4" t="s">
        <v>434</v>
      </c>
      <c r="AT79" s="1"/>
      <c r="AU79" s="4" t="s">
        <v>123</v>
      </c>
      <c r="AV79" s="1">
        <v>332</v>
      </c>
    </row>
    <row r="80" spans="1:48" ht="27.75" customHeight="1">
      <c r="A80" s="7" t="s">
        <v>469</v>
      </c>
      <c r="B80" s="7" t="s">
        <v>260</v>
      </c>
      <c r="C80" s="7" t="s">
        <v>440</v>
      </c>
      <c r="D80" s="8">
        <v>0.19900000000000001</v>
      </c>
      <c r="E80" s="135"/>
      <c r="F80" s="9">
        <f t="shared" si="15"/>
        <v>0</v>
      </c>
      <c r="G80" s="135"/>
      <c r="H80" s="9">
        <f t="shared" si="16"/>
        <v>0</v>
      </c>
      <c r="I80" s="135"/>
      <c r="J80" s="9">
        <f t="shared" si="17"/>
        <v>0</v>
      </c>
      <c r="K80" s="9">
        <f t="shared" si="18"/>
        <v>0</v>
      </c>
      <c r="L80" s="9">
        <f t="shared" si="19"/>
        <v>0</v>
      </c>
      <c r="M80" s="7" t="s">
        <v>434</v>
      </c>
      <c r="N80" s="4" t="s">
        <v>635</v>
      </c>
      <c r="O80" s="4" t="s">
        <v>434</v>
      </c>
      <c r="P80" s="4" t="s">
        <v>434</v>
      </c>
      <c r="Q80" s="4" t="s">
        <v>896</v>
      </c>
      <c r="R80" s="4" t="s">
        <v>429</v>
      </c>
      <c r="S80" s="4" t="s">
        <v>429</v>
      </c>
      <c r="T80" s="4" t="s">
        <v>430</v>
      </c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4" t="s">
        <v>434</v>
      </c>
      <c r="AS80" s="4" t="s">
        <v>434</v>
      </c>
      <c r="AT80" s="1"/>
      <c r="AU80" s="4" t="s">
        <v>122</v>
      </c>
      <c r="AV80" s="1">
        <v>47</v>
      </c>
    </row>
    <row r="81" spans="1:48" ht="27.75" customHeight="1">
      <c r="A81" s="7" t="s">
        <v>469</v>
      </c>
      <c r="B81" s="7" t="s">
        <v>261</v>
      </c>
      <c r="C81" s="7" t="s">
        <v>440</v>
      </c>
      <c r="D81" s="8">
        <v>2.3E-2</v>
      </c>
      <c r="E81" s="135"/>
      <c r="F81" s="9">
        <f t="shared" si="15"/>
        <v>0</v>
      </c>
      <c r="G81" s="135"/>
      <c r="H81" s="9">
        <f t="shared" si="16"/>
        <v>0</v>
      </c>
      <c r="I81" s="135"/>
      <c r="J81" s="9">
        <f t="shared" si="17"/>
        <v>0</v>
      </c>
      <c r="K81" s="9">
        <f t="shared" si="18"/>
        <v>0</v>
      </c>
      <c r="L81" s="9">
        <f t="shared" si="19"/>
        <v>0</v>
      </c>
      <c r="M81" s="7" t="s">
        <v>434</v>
      </c>
      <c r="N81" s="4" t="s">
        <v>637</v>
      </c>
      <c r="O81" s="4" t="s">
        <v>434</v>
      </c>
      <c r="P81" s="4" t="s">
        <v>434</v>
      </c>
      <c r="Q81" s="4" t="s">
        <v>896</v>
      </c>
      <c r="R81" s="4" t="s">
        <v>429</v>
      </c>
      <c r="S81" s="4" t="s">
        <v>429</v>
      </c>
      <c r="T81" s="4" t="s">
        <v>430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4" t="s">
        <v>434</v>
      </c>
      <c r="AS81" s="4" t="s">
        <v>434</v>
      </c>
      <c r="AT81" s="1"/>
      <c r="AU81" s="4" t="s">
        <v>121</v>
      </c>
      <c r="AV81" s="1">
        <v>226</v>
      </c>
    </row>
    <row r="82" spans="1:48" ht="27.75" customHeight="1">
      <c r="A82" s="7" t="s">
        <v>469</v>
      </c>
      <c r="B82" s="7" t="s">
        <v>16</v>
      </c>
      <c r="C82" s="7" t="s">
        <v>440</v>
      </c>
      <c r="D82" s="8">
        <v>1.4E-2</v>
      </c>
      <c r="E82" s="135"/>
      <c r="F82" s="9">
        <f t="shared" si="15"/>
        <v>0</v>
      </c>
      <c r="G82" s="135"/>
      <c r="H82" s="9">
        <f t="shared" si="16"/>
        <v>0</v>
      </c>
      <c r="I82" s="135"/>
      <c r="J82" s="9">
        <f t="shared" si="17"/>
        <v>0</v>
      </c>
      <c r="K82" s="9">
        <f t="shared" si="18"/>
        <v>0</v>
      </c>
      <c r="L82" s="9">
        <f t="shared" si="19"/>
        <v>0</v>
      </c>
      <c r="M82" s="7" t="s">
        <v>434</v>
      </c>
      <c r="N82" s="4" t="s">
        <v>638</v>
      </c>
      <c r="O82" s="4" t="s">
        <v>434</v>
      </c>
      <c r="P82" s="4" t="s">
        <v>434</v>
      </c>
      <c r="Q82" s="4" t="s">
        <v>896</v>
      </c>
      <c r="R82" s="4" t="s">
        <v>429</v>
      </c>
      <c r="S82" s="4" t="s">
        <v>429</v>
      </c>
      <c r="T82" s="4" t="s">
        <v>430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4" t="s">
        <v>434</v>
      </c>
      <c r="AS82" s="4" t="s">
        <v>434</v>
      </c>
      <c r="AT82" s="1"/>
      <c r="AU82" s="4" t="s">
        <v>120</v>
      </c>
      <c r="AV82" s="1">
        <v>48</v>
      </c>
    </row>
    <row r="83" spans="1:48" ht="27.75" customHeight="1">
      <c r="A83" s="7" t="s">
        <v>469</v>
      </c>
      <c r="B83" s="7" t="s">
        <v>17</v>
      </c>
      <c r="C83" s="7" t="s">
        <v>440</v>
      </c>
      <c r="D83" s="8">
        <v>0.36499999999999999</v>
      </c>
      <c r="E83" s="135"/>
      <c r="F83" s="9">
        <f t="shared" si="15"/>
        <v>0</v>
      </c>
      <c r="G83" s="135"/>
      <c r="H83" s="9">
        <f t="shared" si="16"/>
        <v>0</v>
      </c>
      <c r="I83" s="135"/>
      <c r="J83" s="9">
        <f t="shared" si="17"/>
        <v>0</v>
      </c>
      <c r="K83" s="9">
        <f t="shared" si="18"/>
        <v>0</v>
      </c>
      <c r="L83" s="9">
        <f t="shared" si="19"/>
        <v>0</v>
      </c>
      <c r="M83" s="7" t="s">
        <v>434</v>
      </c>
      <c r="N83" s="4" t="s">
        <v>639</v>
      </c>
      <c r="O83" s="4" t="s">
        <v>434</v>
      </c>
      <c r="P83" s="4" t="s">
        <v>434</v>
      </c>
      <c r="Q83" s="4" t="s">
        <v>896</v>
      </c>
      <c r="R83" s="4" t="s">
        <v>429</v>
      </c>
      <c r="S83" s="4" t="s">
        <v>429</v>
      </c>
      <c r="T83" s="4" t="s">
        <v>430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4" t="s">
        <v>434</v>
      </c>
      <c r="AS83" s="4" t="s">
        <v>434</v>
      </c>
      <c r="AT83" s="1"/>
      <c r="AU83" s="4" t="s">
        <v>119</v>
      </c>
      <c r="AV83" s="1">
        <v>49</v>
      </c>
    </row>
    <row r="84" spans="1:48" ht="27.75" customHeight="1">
      <c r="A84" s="7" t="s">
        <v>469</v>
      </c>
      <c r="B84" s="7" t="s">
        <v>27</v>
      </c>
      <c r="C84" s="7" t="s">
        <v>440</v>
      </c>
      <c r="D84" s="8">
        <v>3.3000000000000002E-2</v>
      </c>
      <c r="E84" s="135"/>
      <c r="F84" s="9">
        <f t="shared" si="15"/>
        <v>0</v>
      </c>
      <c r="G84" s="135"/>
      <c r="H84" s="9">
        <f t="shared" si="16"/>
        <v>0</v>
      </c>
      <c r="I84" s="135"/>
      <c r="J84" s="9">
        <f t="shared" si="17"/>
        <v>0</v>
      </c>
      <c r="K84" s="9">
        <f t="shared" si="18"/>
        <v>0</v>
      </c>
      <c r="L84" s="9">
        <f t="shared" si="19"/>
        <v>0</v>
      </c>
      <c r="M84" s="7" t="s">
        <v>434</v>
      </c>
      <c r="N84" s="4" t="s">
        <v>640</v>
      </c>
      <c r="O84" s="4" t="s">
        <v>434</v>
      </c>
      <c r="P84" s="4" t="s">
        <v>434</v>
      </c>
      <c r="Q84" s="4" t="s">
        <v>896</v>
      </c>
      <c r="R84" s="4" t="s">
        <v>429</v>
      </c>
      <c r="S84" s="4" t="s">
        <v>429</v>
      </c>
      <c r="T84" s="4" t="s">
        <v>430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4" t="s">
        <v>434</v>
      </c>
      <c r="AS84" s="4" t="s">
        <v>434</v>
      </c>
      <c r="AT84" s="1"/>
      <c r="AU84" s="4" t="s">
        <v>118</v>
      </c>
      <c r="AV84" s="1">
        <v>50</v>
      </c>
    </row>
    <row r="85" spans="1:48" ht="27.75" customHeight="1">
      <c r="A85" s="7" t="s">
        <v>468</v>
      </c>
      <c r="B85" s="7" t="s">
        <v>9</v>
      </c>
      <c r="C85" s="7" t="s">
        <v>384</v>
      </c>
      <c r="D85" s="8">
        <v>280</v>
      </c>
      <c r="E85" s="135"/>
      <c r="F85" s="9">
        <f t="shared" si="15"/>
        <v>0</v>
      </c>
      <c r="G85" s="135"/>
      <c r="H85" s="9">
        <f t="shared" si="16"/>
        <v>0</v>
      </c>
      <c r="I85" s="135"/>
      <c r="J85" s="9">
        <f t="shared" si="17"/>
        <v>0</v>
      </c>
      <c r="K85" s="9">
        <f t="shared" si="18"/>
        <v>0</v>
      </c>
      <c r="L85" s="9">
        <f t="shared" si="19"/>
        <v>0</v>
      </c>
      <c r="M85" s="7" t="s">
        <v>434</v>
      </c>
      <c r="N85" s="4" t="s">
        <v>642</v>
      </c>
      <c r="O85" s="4" t="s">
        <v>434</v>
      </c>
      <c r="P85" s="4" t="s">
        <v>434</v>
      </c>
      <c r="Q85" s="4" t="s">
        <v>896</v>
      </c>
      <c r="R85" s="4" t="s">
        <v>429</v>
      </c>
      <c r="S85" s="4" t="s">
        <v>429</v>
      </c>
      <c r="T85" s="4" t="s">
        <v>430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4" t="s">
        <v>434</v>
      </c>
      <c r="AS85" s="4" t="s">
        <v>434</v>
      </c>
      <c r="AT85" s="1"/>
      <c r="AU85" s="4" t="s">
        <v>117</v>
      </c>
      <c r="AV85" s="1">
        <v>97</v>
      </c>
    </row>
    <row r="86" spans="1:48" ht="27.75" customHeight="1">
      <c r="A86" s="7" t="s">
        <v>898</v>
      </c>
      <c r="B86" s="7" t="s">
        <v>18</v>
      </c>
      <c r="C86" s="7" t="s">
        <v>437</v>
      </c>
      <c r="D86" s="8">
        <v>17</v>
      </c>
      <c r="E86" s="135"/>
      <c r="F86" s="9">
        <f t="shared" si="15"/>
        <v>0</v>
      </c>
      <c r="G86" s="135"/>
      <c r="H86" s="9">
        <f t="shared" si="16"/>
        <v>0</v>
      </c>
      <c r="I86" s="135"/>
      <c r="J86" s="9">
        <f t="shared" si="17"/>
        <v>0</v>
      </c>
      <c r="K86" s="9">
        <f t="shared" si="18"/>
        <v>0</v>
      </c>
      <c r="L86" s="9">
        <f t="shared" si="19"/>
        <v>0</v>
      </c>
      <c r="M86" s="7" t="s">
        <v>434</v>
      </c>
      <c r="N86" s="4" t="s">
        <v>641</v>
      </c>
      <c r="O86" s="4" t="s">
        <v>434</v>
      </c>
      <c r="P86" s="4" t="s">
        <v>434</v>
      </c>
      <c r="Q86" s="4" t="s">
        <v>896</v>
      </c>
      <c r="R86" s="4" t="s">
        <v>429</v>
      </c>
      <c r="S86" s="4" t="s">
        <v>429</v>
      </c>
      <c r="T86" s="4" t="s">
        <v>430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4" t="s">
        <v>434</v>
      </c>
      <c r="AS86" s="4" t="s">
        <v>434</v>
      </c>
      <c r="AT86" s="1"/>
      <c r="AU86" s="4" t="s">
        <v>116</v>
      </c>
      <c r="AV86" s="1">
        <v>227</v>
      </c>
    </row>
    <row r="87" spans="1:48" ht="27.75" customHeight="1">
      <c r="A87" s="7" t="s">
        <v>899</v>
      </c>
      <c r="B87" s="7" t="s">
        <v>4</v>
      </c>
      <c r="C87" s="7" t="s">
        <v>385</v>
      </c>
      <c r="D87" s="8">
        <v>1319</v>
      </c>
      <c r="E87" s="135"/>
      <c r="F87" s="9">
        <f t="shared" si="15"/>
        <v>0</v>
      </c>
      <c r="G87" s="135"/>
      <c r="H87" s="9">
        <f t="shared" si="16"/>
        <v>0</v>
      </c>
      <c r="I87" s="135"/>
      <c r="J87" s="9">
        <f t="shared" si="17"/>
        <v>0</v>
      </c>
      <c r="K87" s="9">
        <f t="shared" si="18"/>
        <v>0</v>
      </c>
      <c r="L87" s="9">
        <f t="shared" si="19"/>
        <v>0</v>
      </c>
      <c r="M87" s="7" t="s">
        <v>434</v>
      </c>
      <c r="N87" s="4" t="s">
        <v>643</v>
      </c>
      <c r="O87" s="4" t="s">
        <v>434</v>
      </c>
      <c r="P87" s="4" t="s">
        <v>434</v>
      </c>
      <c r="Q87" s="4" t="s">
        <v>896</v>
      </c>
      <c r="R87" s="4" t="s">
        <v>429</v>
      </c>
      <c r="S87" s="4" t="s">
        <v>429</v>
      </c>
      <c r="T87" s="4" t="s">
        <v>430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4" t="s">
        <v>434</v>
      </c>
      <c r="AS87" s="4" t="s">
        <v>434</v>
      </c>
      <c r="AT87" s="1"/>
      <c r="AU87" s="4" t="s">
        <v>115</v>
      </c>
      <c r="AV87" s="1">
        <v>52</v>
      </c>
    </row>
    <row r="88" spans="1:48" ht="27.75" customHeight="1">
      <c r="A88" s="7" t="s">
        <v>899</v>
      </c>
      <c r="B88" s="7" t="s">
        <v>83</v>
      </c>
      <c r="C88" s="7" t="s">
        <v>385</v>
      </c>
      <c r="D88" s="8">
        <v>33</v>
      </c>
      <c r="E88" s="135"/>
      <c r="F88" s="9">
        <f t="shared" si="15"/>
        <v>0</v>
      </c>
      <c r="G88" s="135"/>
      <c r="H88" s="9">
        <f t="shared" si="16"/>
        <v>0</v>
      </c>
      <c r="I88" s="135"/>
      <c r="J88" s="9">
        <f t="shared" si="17"/>
        <v>0</v>
      </c>
      <c r="K88" s="9">
        <f t="shared" si="18"/>
        <v>0</v>
      </c>
      <c r="L88" s="9">
        <f t="shared" si="19"/>
        <v>0</v>
      </c>
      <c r="M88" s="7" t="s">
        <v>434</v>
      </c>
      <c r="N88" s="4" t="s">
        <v>644</v>
      </c>
      <c r="O88" s="4" t="s">
        <v>434</v>
      </c>
      <c r="P88" s="4" t="s">
        <v>434</v>
      </c>
      <c r="Q88" s="4" t="s">
        <v>896</v>
      </c>
      <c r="R88" s="4" t="s">
        <v>429</v>
      </c>
      <c r="S88" s="4" t="s">
        <v>429</v>
      </c>
      <c r="T88" s="4" t="s">
        <v>430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4" t="s">
        <v>434</v>
      </c>
      <c r="AS88" s="4" t="s">
        <v>434</v>
      </c>
      <c r="AT88" s="1"/>
      <c r="AU88" s="4" t="s">
        <v>114</v>
      </c>
      <c r="AV88" s="1">
        <v>53</v>
      </c>
    </row>
    <row r="89" spans="1:48" ht="27.75" customHeight="1">
      <c r="A89" s="7" t="s">
        <v>467</v>
      </c>
      <c r="B89" s="7" t="s">
        <v>252</v>
      </c>
      <c r="C89" s="7" t="s">
        <v>383</v>
      </c>
      <c r="D89" s="8">
        <v>1</v>
      </c>
      <c r="E89" s="135"/>
      <c r="F89" s="9">
        <f t="shared" si="15"/>
        <v>0</v>
      </c>
      <c r="G89" s="135"/>
      <c r="H89" s="9">
        <f t="shared" si="16"/>
        <v>0</v>
      </c>
      <c r="I89" s="135"/>
      <c r="J89" s="9">
        <f t="shared" si="17"/>
        <v>0</v>
      </c>
      <c r="K89" s="9">
        <f t="shared" si="18"/>
        <v>0</v>
      </c>
      <c r="L89" s="9">
        <f t="shared" si="19"/>
        <v>0</v>
      </c>
      <c r="M89" s="7" t="s">
        <v>434</v>
      </c>
      <c r="N89" s="4" t="s">
        <v>690</v>
      </c>
      <c r="O89" s="4" t="s">
        <v>434</v>
      </c>
      <c r="P89" s="4" t="s">
        <v>434</v>
      </c>
      <c r="Q89" s="4" t="s">
        <v>896</v>
      </c>
      <c r="R89" s="4" t="s">
        <v>430</v>
      </c>
      <c r="S89" s="4" t="s">
        <v>429</v>
      </c>
      <c r="T89" s="4" t="s">
        <v>429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4" t="s">
        <v>434</v>
      </c>
      <c r="AS89" s="4" t="s">
        <v>434</v>
      </c>
      <c r="AT89" s="1"/>
      <c r="AU89" s="4" t="s">
        <v>646</v>
      </c>
      <c r="AV89" s="1">
        <v>54</v>
      </c>
    </row>
    <row r="90" spans="1:48" ht="27.75" customHeight="1">
      <c r="A90" s="7" t="s">
        <v>29</v>
      </c>
      <c r="B90" s="7" t="s">
        <v>84</v>
      </c>
      <c r="C90" s="7" t="s">
        <v>437</v>
      </c>
      <c r="D90" s="8">
        <v>32</v>
      </c>
      <c r="E90" s="135"/>
      <c r="F90" s="9">
        <f t="shared" si="15"/>
        <v>0</v>
      </c>
      <c r="G90" s="135"/>
      <c r="H90" s="9">
        <f t="shared" si="16"/>
        <v>0</v>
      </c>
      <c r="I90" s="135"/>
      <c r="J90" s="9">
        <f t="shared" si="17"/>
        <v>0</v>
      </c>
      <c r="K90" s="9">
        <f t="shared" si="18"/>
        <v>0</v>
      </c>
      <c r="L90" s="9">
        <f t="shared" si="19"/>
        <v>0</v>
      </c>
      <c r="M90" s="7" t="s">
        <v>434</v>
      </c>
      <c r="N90" s="4" t="s">
        <v>691</v>
      </c>
      <c r="O90" s="4" t="s">
        <v>434</v>
      </c>
      <c r="P90" s="4" t="s">
        <v>434</v>
      </c>
      <c r="Q90" s="4" t="s">
        <v>896</v>
      </c>
      <c r="R90" s="4" t="s">
        <v>430</v>
      </c>
      <c r="S90" s="4" t="s">
        <v>429</v>
      </c>
      <c r="T90" s="4" t="s">
        <v>429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4" t="s">
        <v>434</v>
      </c>
      <c r="AS90" s="4" t="s">
        <v>434</v>
      </c>
      <c r="AT90" s="1"/>
      <c r="AU90" s="4" t="s">
        <v>647</v>
      </c>
      <c r="AV90" s="1">
        <v>55</v>
      </c>
    </row>
    <row r="91" spans="1:48" ht="27.75" customHeight="1">
      <c r="A91" s="7" t="s">
        <v>466</v>
      </c>
      <c r="B91" s="7" t="s">
        <v>24</v>
      </c>
      <c r="C91" s="7" t="s">
        <v>437</v>
      </c>
      <c r="D91" s="8">
        <v>16</v>
      </c>
      <c r="E91" s="135"/>
      <c r="F91" s="9">
        <f t="shared" si="15"/>
        <v>0</v>
      </c>
      <c r="G91" s="135"/>
      <c r="H91" s="9">
        <f t="shared" si="16"/>
        <v>0</v>
      </c>
      <c r="I91" s="135"/>
      <c r="J91" s="9">
        <f t="shared" si="17"/>
        <v>0</v>
      </c>
      <c r="K91" s="9">
        <f t="shared" si="18"/>
        <v>0</v>
      </c>
      <c r="L91" s="9">
        <f t="shared" si="19"/>
        <v>0</v>
      </c>
      <c r="M91" s="7" t="s">
        <v>434</v>
      </c>
      <c r="N91" s="4" t="s">
        <v>688</v>
      </c>
      <c r="O91" s="4" t="s">
        <v>434</v>
      </c>
      <c r="P91" s="4" t="s">
        <v>434</v>
      </c>
      <c r="Q91" s="4" t="s">
        <v>896</v>
      </c>
      <c r="R91" s="4" t="s">
        <v>430</v>
      </c>
      <c r="S91" s="4" t="s">
        <v>429</v>
      </c>
      <c r="T91" s="4" t="s">
        <v>429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4" t="s">
        <v>434</v>
      </c>
      <c r="AS91" s="4" t="s">
        <v>434</v>
      </c>
      <c r="AT91" s="1"/>
      <c r="AU91" s="4" t="s">
        <v>648</v>
      </c>
      <c r="AV91" s="1">
        <v>228</v>
      </c>
    </row>
    <row r="92" spans="1:48" ht="27.75" customHeight="1">
      <c r="A92" s="7" t="s">
        <v>21</v>
      </c>
      <c r="B92" s="7" t="s">
        <v>900</v>
      </c>
      <c r="C92" s="7" t="s">
        <v>431</v>
      </c>
      <c r="D92" s="8">
        <v>95</v>
      </c>
      <c r="E92" s="135"/>
      <c r="F92" s="9">
        <f t="shared" si="15"/>
        <v>0</v>
      </c>
      <c r="G92" s="135"/>
      <c r="H92" s="9">
        <f t="shared" si="16"/>
        <v>0</v>
      </c>
      <c r="I92" s="135"/>
      <c r="J92" s="9">
        <f t="shared" si="17"/>
        <v>0</v>
      </c>
      <c r="K92" s="9">
        <f t="shared" si="18"/>
        <v>0</v>
      </c>
      <c r="L92" s="9">
        <f t="shared" si="19"/>
        <v>0</v>
      </c>
      <c r="M92" s="7" t="s">
        <v>434</v>
      </c>
      <c r="N92" s="4" t="s">
        <v>692</v>
      </c>
      <c r="O92" s="4" t="s">
        <v>434</v>
      </c>
      <c r="P92" s="4" t="s">
        <v>434</v>
      </c>
      <c r="Q92" s="4" t="s">
        <v>896</v>
      </c>
      <c r="R92" s="4" t="s">
        <v>430</v>
      </c>
      <c r="S92" s="4" t="s">
        <v>429</v>
      </c>
      <c r="T92" s="4" t="s">
        <v>429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4" t="s">
        <v>434</v>
      </c>
      <c r="AS92" s="4" t="s">
        <v>434</v>
      </c>
      <c r="AT92" s="1"/>
      <c r="AU92" s="4" t="s">
        <v>649</v>
      </c>
      <c r="AV92" s="1">
        <v>57</v>
      </c>
    </row>
    <row r="93" spans="1:48" ht="27.75" customHeight="1">
      <c r="A93" s="7" t="s">
        <v>26</v>
      </c>
      <c r="B93" s="7" t="s">
        <v>85</v>
      </c>
      <c r="C93" s="7" t="s">
        <v>440</v>
      </c>
      <c r="D93" s="8">
        <v>6.6779999999999999</v>
      </c>
      <c r="E93" s="135"/>
      <c r="F93" s="9">
        <f t="shared" si="15"/>
        <v>0</v>
      </c>
      <c r="G93" s="135"/>
      <c r="H93" s="9">
        <f t="shared" si="16"/>
        <v>0</v>
      </c>
      <c r="I93" s="135"/>
      <c r="J93" s="9">
        <f t="shared" si="17"/>
        <v>0</v>
      </c>
      <c r="K93" s="9">
        <f t="shared" si="18"/>
        <v>0</v>
      </c>
      <c r="L93" s="9">
        <f t="shared" si="19"/>
        <v>0</v>
      </c>
      <c r="M93" s="7"/>
      <c r="N93" s="4" t="s">
        <v>693</v>
      </c>
      <c r="O93" s="4" t="s">
        <v>434</v>
      </c>
      <c r="P93" s="4" t="s">
        <v>434</v>
      </c>
      <c r="Q93" s="4" t="s">
        <v>896</v>
      </c>
      <c r="R93" s="4" t="s">
        <v>430</v>
      </c>
      <c r="S93" s="4" t="s">
        <v>429</v>
      </c>
      <c r="T93" s="4" t="s">
        <v>429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4" t="s">
        <v>434</v>
      </c>
      <c r="AS93" s="4" t="s">
        <v>434</v>
      </c>
      <c r="AT93" s="1"/>
      <c r="AU93" s="4" t="s">
        <v>650</v>
      </c>
      <c r="AV93" s="1">
        <v>58</v>
      </c>
    </row>
    <row r="94" spans="1:48" ht="27.75" customHeight="1">
      <c r="A94" s="7" t="s">
        <v>901</v>
      </c>
      <c r="B94" s="7" t="s">
        <v>382</v>
      </c>
      <c r="C94" s="7" t="s">
        <v>438</v>
      </c>
      <c r="D94" s="8">
        <v>6.6779999999999999</v>
      </c>
      <c r="E94" s="135"/>
      <c r="F94" s="9">
        <f t="shared" si="15"/>
        <v>0</v>
      </c>
      <c r="G94" s="135"/>
      <c r="H94" s="9">
        <f t="shared" si="16"/>
        <v>0</v>
      </c>
      <c r="I94" s="135"/>
      <c r="J94" s="9">
        <f t="shared" si="17"/>
        <v>0</v>
      </c>
      <c r="K94" s="9">
        <f t="shared" si="18"/>
        <v>0</v>
      </c>
      <c r="L94" s="9">
        <f t="shared" si="19"/>
        <v>0</v>
      </c>
      <c r="M94" s="7"/>
      <c r="N94" s="4" t="s">
        <v>694</v>
      </c>
      <c r="O94" s="4" t="s">
        <v>434</v>
      </c>
      <c r="P94" s="4" t="s">
        <v>434</v>
      </c>
      <c r="Q94" s="4" t="s">
        <v>896</v>
      </c>
      <c r="R94" s="4" t="s">
        <v>429</v>
      </c>
      <c r="S94" s="4" t="s">
        <v>429</v>
      </c>
      <c r="T94" s="4" t="s">
        <v>430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4" t="s">
        <v>434</v>
      </c>
      <c r="AS94" s="4" t="s">
        <v>434</v>
      </c>
      <c r="AT94" s="1"/>
      <c r="AU94" s="4" t="s">
        <v>651</v>
      </c>
      <c r="AV94" s="1">
        <v>59</v>
      </c>
    </row>
    <row r="95" spans="1:48" ht="27.75" customHeight="1">
      <c r="A95" s="7" t="s">
        <v>465</v>
      </c>
      <c r="B95" s="7" t="s">
        <v>464</v>
      </c>
      <c r="C95" s="7" t="s">
        <v>438</v>
      </c>
      <c r="D95" s="8">
        <v>6.6779999999999999</v>
      </c>
      <c r="E95" s="135"/>
      <c r="F95" s="9">
        <f t="shared" si="15"/>
        <v>0</v>
      </c>
      <c r="G95" s="135"/>
      <c r="H95" s="9">
        <f t="shared" si="16"/>
        <v>0</v>
      </c>
      <c r="I95" s="135"/>
      <c r="J95" s="9">
        <f t="shared" si="17"/>
        <v>0</v>
      </c>
      <c r="K95" s="9">
        <f t="shared" si="18"/>
        <v>0</v>
      </c>
      <c r="L95" s="9">
        <f t="shared" si="19"/>
        <v>0</v>
      </c>
      <c r="M95" s="7"/>
      <c r="N95" s="4" t="s">
        <v>695</v>
      </c>
      <c r="O95" s="4" t="s">
        <v>434</v>
      </c>
      <c r="P95" s="4" t="s">
        <v>434</v>
      </c>
      <c r="Q95" s="4" t="s">
        <v>896</v>
      </c>
      <c r="R95" s="4" t="s">
        <v>429</v>
      </c>
      <c r="S95" s="4" t="s">
        <v>429</v>
      </c>
      <c r="T95" s="4" t="s">
        <v>430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4" t="s">
        <v>434</v>
      </c>
      <c r="AS95" s="4" t="s">
        <v>434</v>
      </c>
      <c r="AT95" s="1"/>
      <c r="AU95" s="4" t="s">
        <v>652</v>
      </c>
      <c r="AV95" s="1">
        <v>60</v>
      </c>
    </row>
    <row r="96" spans="1:48" ht="27.75" customHeight="1">
      <c r="A96" s="7" t="s">
        <v>259</v>
      </c>
      <c r="B96" s="7" t="s">
        <v>258</v>
      </c>
      <c r="C96" s="7" t="s">
        <v>440</v>
      </c>
      <c r="D96" s="8">
        <v>6.6779999999999999</v>
      </c>
      <c r="E96" s="135"/>
      <c r="F96" s="9">
        <f t="shared" si="15"/>
        <v>0</v>
      </c>
      <c r="G96" s="135"/>
      <c r="H96" s="9">
        <f t="shared" si="16"/>
        <v>0</v>
      </c>
      <c r="I96" s="135"/>
      <c r="J96" s="9">
        <f t="shared" si="17"/>
        <v>0</v>
      </c>
      <c r="K96" s="9">
        <f t="shared" si="18"/>
        <v>0</v>
      </c>
      <c r="L96" s="9">
        <f t="shared" si="19"/>
        <v>0</v>
      </c>
      <c r="M96" s="7" t="s">
        <v>434</v>
      </c>
      <c r="N96" s="4" t="s">
        <v>696</v>
      </c>
      <c r="O96" s="4" t="s">
        <v>434</v>
      </c>
      <c r="P96" s="4" t="s">
        <v>434</v>
      </c>
      <c r="Q96" s="4" t="s">
        <v>896</v>
      </c>
      <c r="R96" s="4" t="s">
        <v>430</v>
      </c>
      <c r="S96" s="4" t="s">
        <v>429</v>
      </c>
      <c r="T96" s="4" t="s">
        <v>429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4" t="s">
        <v>434</v>
      </c>
      <c r="AS96" s="4" t="s">
        <v>434</v>
      </c>
      <c r="AT96" s="1"/>
      <c r="AU96" s="4" t="s">
        <v>653</v>
      </c>
      <c r="AV96" s="1">
        <v>61</v>
      </c>
    </row>
    <row r="97" spans="1:48" ht="27.75" customHeight="1">
      <c r="A97" s="7" t="s">
        <v>32</v>
      </c>
      <c r="B97" s="7" t="s">
        <v>907</v>
      </c>
      <c r="C97" s="7" t="s">
        <v>411</v>
      </c>
      <c r="D97" s="8">
        <v>0.1</v>
      </c>
      <c r="E97" s="135"/>
      <c r="F97" s="9">
        <f t="shared" si="15"/>
        <v>0</v>
      </c>
      <c r="G97" s="135"/>
      <c r="H97" s="9">
        <f t="shared" si="16"/>
        <v>0</v>
      </c>
      <c r="I97" s="135"/>
      <c r="J97" s="9">
        <f t="shared" si="17"/>
        <v>0</v>
      </c>
      <c r="K97" s="9">
        <f t="shared" si="18"/>
        <v>0</v>
      </c>
      <c r="L97" s="9">
        <f t="shared" si="19"/>
        <v>0</v>
      </c>
      <c r="M97" s="7" t="s">
        <v>434</v>
      </c>
      <c r="N97" s="4" t="s">
        <v>697</v>
      </c>
      <c r="O97" s="4" t="s">
        <v>434</v>
      </c>
      <c r="P97" s="4" t="s">
        <v>434</v>
      </c>
      <c r="Q97" s="4" t="s">
        <v>896</v>
      </c>
      <c r="R97" s="4" t="s">
        <v>430</v>
      </c>
      <c r="S97" s="4" t="s">
        <v>429</v>
      </c>
      <c r="T97" s="4" t="s">
        <v>429</v>
      </c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4" t="s">
        <v>434</v>
      </c>
      <c r="AS97" s="4" t="s">
        <v>434</v>
      </c>
      <c r="AT97" s="1"/>
      <c r="AU97" s="4" t="s">
        <v>654</v>
      </c>
      <c r="AV97" s="1">
        <v>62</v>
      </c>
    </row>
    <row r="98" spans="1:48" ht="27.75" customHeight="1">
      <c r="A98" s="7" t="s">
        <v>463</v>
      </c>
      <c r="B98" s="7" t="s">
        <v>903</v>
      </c>
      <c r="C98" s="7" t="s">
        <v>404</v>
      </c>
      <c r="D98" s="8">
        <v>203</v>
      </c>
      <c r="E98" s="135"/>
      <c r="F98" s="9">
        <f t="shared" si="15"/>
        <v>0</v>
      </c>
      <c r="G98" s="135"/>
      <c r="H98" s="9">
        <f t="shared" si="16"/>
        <v>0</v>
      </c>
      <c r="I98" s="135"/>
      <c r="J98" s="9">
        <f t="shared" si="17"/>
        <v>0</v>
      </c>
      <c r="K98" s="9">
        <f t="shared" si="18"/>
        <v>0</v>
      </c>
      <c r="L98" s="9">
        <f t="shared" si="19"/>
        <v>0</v>
      </c>
      <c r="M98" s="7" t="s">
        <v>434</v>
      </c>
      <c r="N98" s="4" t="s">
        <v>698</v>
      </c>
      <c r="O98" s="4" t="s">
        <v>434</v>
      </c>
      <c r="P98" s="4" t="s">
        <v>434</v>
      </c>
      <c r="Q98" s="4" t="s">
        <v>896</v>
      </c>
      <c r="R98" s="4" t="s">
        <v>430</v>
      </c>
      <c r="S98" s="4" t="s">
        <v>429</v>
      </c>
      <c r="T98" s="4" t="s">
        <v>429</v>
      </c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4" t="s">
        <v>434</v>
      </c>
      <c r="AS98" s="4" t="s">
        <v>434</v>
      </c>
      <c r="AT98" s="1"/>
      <c r="AU98" s="4" t="s">
        <v>222</v>
      </c>
      <c r="AV98" s="1">
        <v>63</v>
      </c>
    </row>
    <row r="99" spans="1:48" ht="27.75" customHeight="1">
      <c r="A99" s="7" t="s">
        <v>462</v>
      </c>
      <c r="B99" s="7" t="s">
        <v>904</v>
      </c>
      <c r="C99" s="7" t="s">
        <v>404</v>
      </c>
      <c r="D99" s="8">
        <v>170</v>
      </c>
      <c r="E99" s="135"/>
      <c r="F99" s="9">
        <f t="shared" si="15"/>
        <v>0</v>
      </c>
      <c r="G99" s="135"/>
      <c r="H99" s="9">
        <f t="shared" si="16"/>
        <v>0</v>
      </c>
      <c r="I99" s="135"/>
      <c r="J99" s="9">
        <f t="shared" si="17"/>
        <v>0</v>
      </c>
      <c r="K99" s="9">
        <f t="shared" si="18"/>
        <v>0</v>
      </c>
      <c r="L99" s="9">
        <f t="shared" si="19"/>
        <v>0</v>
      </c>
      <c r="M99" s="7" t="s">
        <v>434</v>
      </c>
      <c r="N99" s="4" t="s">
        <v>724</v>
      </c>
      <c r="O99" s="4" t="s">
        <v>434</v>
      </c>
      <c r="P99" s="4" t="s">
        <v>434</v>
      </c>
      <c r="Q99" s="4" t="s">
        <v>896</v>
      </c>
      <c r="R99" s="4" t="s">
        <v>430</v>
      </c>
      <c r="S99" s="4" t="s">
        <v>429</v>
      </c>
      <c r="T99" s="4" t="s">
        <v>429</v>
      </c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4" t="s">
        <v>434</v>
      </c>
      <c r="AS99" s="4" t="s">
        <v>434</v>
      </c>
      <c r="AT99" s="1"/>
      <c r="AU99" s="4" t="s">
        <v>221</v>
      </c>
      <c r="AV99" s="1">
        <v>64</v>
      </c>
    </row>
    <row r="100" spans="1:48" ht="27.75" customHeight="1">
      <c r="A100" s="7" t="s">
        <v>905</v>
      </c>
      <c r="B100" s="7" t="s">
        <v>10</v>
      </c>
      <c r="C100" s="7" t="s">
        <v>404</v>
      </c>
      <c r="D100" s="8">
        <v>135</v>
      </c>
      <c r="E100" s="135"/>
      <c r="F100" s="9">
        <f t="shared" si="15"/>
        <v>0</v>
      </c>
      <c r="G100" s="135"/>
      <c r="H100" s="9">
        <f t="shared" si="16"/>
        <v>0</v>
      </c>
      <c r="I100" s="135"/>
      <c r="J100" s="9">
        <f t="shared" si="17"/>
        <v>0</v>
      </c>
      <c r="K100" s="9">
        <f t="shared" si="18"/>
        <v>0</v>
      </c>
      <c r="L100" s="9">
        <f t="shared" si="19"/>
        <v>0</v>
      </c>
      <c r="M100" s="7" t="s">
        <v>434</v>
      </c>
      <c r="N100" s="4" t="s">
        <v>220</v>
      </c>
      <c r="O100" s="4" t="s">
        <v>434</v>
      </c>
      <c r="P100" s="4" t="s">
        <v>434</v>
      </c>
      <c r="Q100" s="4" t="s">
        <v>896</v>
      </c>
      <c r="R100" s="4" t="s">
        <v>429</v>
      </c>
      <c r="S100" s="4" t="s">
        <v>429</v>
      </c>
      <c r="T100" s="4" t="s">
        <v>430</v>
      </c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4" t="s">
        <v>434</v>
      </c>
      <c r="AS100" s="4" t="s">
        <v>434</v>
      </c>
      <c r="AT100" s="1"/>
      <c r="AU100" s="4" t="s">
        <v>124</v>
      </c>
      <c r="AV100" s="1">
        <v>333</v>
      </c>
    </row>
    <row r="101" spans="1:48" ht="27.75" customHeight="1">
      <c r="A101" s="8" t="s">
        <v>808</v>
      </c>
      <c r="B101" s="8"/>
      <c r="C101" s="8"/>
      <c r="D101" s="8"/>
      <c r="E101" s="133"/>
      <c r="F101" s="9">
        <f>SUM(F77:F100)</f>
        <v>0</v>
      </c>
      <c r="G101" s="133"/>
      <c r="H101" s="9">
        <f>SUM(H77:H100)</f>
        <v>0</v>
      </c>
      <c r="I101" s="133"/>
      <c r="J101" s="9">
        <f>SUM(J77:J100)</f>
        <v>0</v>
      </c>
      <c r="K101" s="8"/>
      <c r="L101" s="9">
        <f>SUM(L77:L100)</f>
        <v>0</v>
      </c>
      <c r="M101" s="8"/>
      <c r="N101" t="s">
        <v>855</v>
      </c>
    </row>
    <row r="102" spans="1:48" ht="30" customHeight="1">
      <c r="A102" s="141"/>
      <c r="B102" s="141"/>
      <c r="C102" s="141"/>
      <c r="D102" s="141"/>
      <c r="E102" s="133"/>
      <c r="F102" s="141"/>
      <c r="G102" s="133"/>
      <c r="H102" s="141"/>
      <c r="I102" s="133"/>
      <c r="J102" s="141"/>
      <c r="K102" s="141"/>
      <c r="L102" s="141"/>
      <c r="M102" s="141"/>
    </row>
    <row r="103" spans="1:48" ht="30" customHeight="1">
      <c r="A103" s="141"/>
      <c r="B103" s="141"/>
      <c r="C103" s="141"/>
      <c r="D103" s="141"/>
      <c r="E103" s="133"/>
      <c r="F103" s="141"/>
      <c r="G103" s="133"/>
      <c r="H103" s="141"/>
      <c r="I103" s="133"/>
      <c r="J103" s="141"/>
      <c r="K103" s="141"/>
      <c r="L103" s="141"/>
      <c r="M103" s="141"/>
    </row>
    <row r="104" spans="1:48" ht="30" customHeight="1">
      <c r="A104" s="7" t="s">
        <v>257</v>
      </c>
      <c r="B104" s="8"/>
      <c r="C104" s="8"/>
      <c r="D104" s="8"/>
      <c r="E104" s="133"/>
      <c r="F104" s="8"/>
      <c r="G104" s="133"/>
      <c r="H104" s="8"/>
      <c r="I104" s="133"/>
      <c r="J104" s="8"/>
      <c r="K104" s="8"/>
      <c r="L104" s="8"/>
      <c r="M104" s="8"/>
      <c r="N104" s="1"/>
      <c r="O104" s="1"/>
      <c r="P104" s="1"/>
      <c r="Q104" s="4" t="s">
        <v>906</v>
      </c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</row>
    <row r="105" spans="1:48" ht="30" customHeight="1">
      <c r="A105" s="7" t="s">
        <v>912</v>
      </c>
      <c r="B105" s="7" t="s">
        <v>725</v>
      </c>
      <c r="C105" s="7" t="s">
        <v>380</v>
      </c>
      <c r="D105" s="8">
        <v>3443</v>
      </c>
      <c r="E105" s="135"/>
      <c r="F105" s="9">
        <f t="shared" ref="F105:F114" si="20">TRUNC(E105*D105,0)</f>
        <v>0</v>
      </c>
      <c r="G105" s="135"/>
      <c r="H105" s="9">
        <f t="shared" ref="H105:H114" si="21">TRUNC(G105*D105,0)</f>
        <v>0</v>
      </c>
      <c r="I105" s="135"/>
      <c r="J105" s="9">
        <f t="shared" ref="J105:J114" si="22">TRUNC(I105*D105,0)</f>
        <v>0</v>
      </c>
      <c r="K105" s="9">
        <f t="shared" ref="K105:K114" si="23">TRUNC(E105+G105+I105,0)</f>
        <v>0</v>
      </c>
      <c r="L105" s="9">
        <f t="shared" ref="L105:L114" si="24">TRUNC(F105+H105+J105,0)</f>
        <v>0</v>
      </c>
      <c r="M105" s="7" t="s">
        <v>434</v>
      </c>
      <c r="N105" s="4" t="s">
        <v>219</v>
      </c>
      <c r="O105" s="4" t="s">
        <v>434</v>
      </c>
      <c r="P105" s="4" t="s">
        <v>434</v>
      </c>
      <c r="Q105" s="4" t="s">
        <v>906</v>
      </c>
      <c r="R105" s="4" t="s">
        <v>429</v>
      </c>
      <c r="S105" s="4" t="s">
        <v>429</v>
      </c>
      <c r="T105" s="4" t="s">
        <v>430</v>
      </c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4" t="s">
        <v>434</v>
      </c>
      <c r="AS105" s="4" t="s">
        <v>434</v>
      </c>
      <c r="AT105" s="1"/>
      <c r="AU105" s="4" t="s">
        <v>112</v>
      </c>
      <c r="AV105" s="1">
        <v>229</v>
      </c>
    </row>
    <row r="106" spans="1:48" ht="30" customHeight="1">
      <c r="A106" s="7" t="s">
        <v>461</v>
      </c>
      <c r="B106" s="7" t="s">
        <v>908</v>
      </c>
      <c r="C106" s="7" t="s">
        <v>381</v>
      </c>
      <c r="D106" s="8">
        <v>0.06</v>
      </c>
      <c r="E106" s="135"/>
      <c r="F106" s="9">
        <f t="shared" si="20"/>
        <v>0</v>
      </c>
      <c r="G106" s="135"/>
      <c r="H106" s="9">
        <f t="shared" si="21"/>
        <v>0</v>
      </c>
      <c r="I106" s="135"/>
      <c r="J106" s="9">
        <f t="shared" si="22"/>
        <v>0</v>
      </c>
      <c r="K106" s="9">
        <f t="shared" si="23"/>
        <v>0</v>
      </c>
      <c r="L106" s="9">
        <f t="shared" si="24"/>
        <v>0</v>
      </c>
      <c r="M106" s="7" t="s">
        <v>434</v>
      </c>
      <c r="N106" s="4" t="s">
        <v>804</v>
      </c>
      <c r="O106" s="4" t="s">
        <v>434</v>
      </c>
      <c r="P106" s="4" t="s">
        <v>434</v>
      </c>
      <c r="Q106" s="4" t="s">
        <v>906</v>
      </c>
      <c r="R106" s="4" t="s">
        <v>430</v>
      </c>
      <c r="S106" s="4" t="s">
        <v>429</v>
      </c>
      <c r="T106" s="4" t="s">
        <v>429</v>
      </c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4" t="s">
        <v>434</v>
      </c>
      <c r="AS106" s="4" t="s">
        <v>434</v>
      </c>
      <c r="AT106" s="1"/>
      <c r="AU106" s="4" t="s">
        <v>218</v>
      </c>
      <c r="AV106" s="1">
        <v>66</v>
      </c>
    </row>
    <row r="107" spans="1:48" ht="30" customHeight="1">
      <c r="A107" s="7" t="s">
        <v>461</v>
      </c>
      <c r="B107" s="7" t="s">
        <v>909</v>
      </c>
      <c r="C107" s="7" t="s">
        <v>381</v>
      </c>
      <c r="D107" s="8">
        <v>0.48799999999999999</v>
      </c>
      <c r="E107" s="135"/>
      <c r="F107" s="9">
        <f t="shared" si="20"/>
        <v>0</v>
      </c>
      <c r="G107" s="135"/>
      <c r="H107" s="9">
        <f t="shared" si="21"/>
        <v>0</v>
      </c>
      <c r="I107" s="135"/>
      <c r="J107" s="9">
        <f t="shared" si="22"/>
        <v>0</v>
      </c>
      <c r="K107" s="9">
        <f t="shared" si="23"/>
        <v>0</v>
      </c>
      <c r="L107" s="9">
        <f t="shared" si="24"/>
        <v>0</v>
      </c>
      <c r="M107" s="7" t="s">
        <v>434</v>
      </c>
      <c r="N107" s="4" t="s">
        <v>726</v>
      </c>
      <c r="O107" s="4" t="s">
        <v>434</v>
      </c>
      <c r="P107" s="4" t="s">
        <v>434</v>
      </c>
      <c r="Q107" s="4" t="s">
        <v>906</v>
      </c>
      <c r="R107" s="4" t="s">
        <v>430</v>
      </c>
      <c r="S107" s="4" t="s">
        <v>429</v>
      </c>
      <c r="T107" s="4" t="s">
        <v>429</v>
      </c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4" t="s">
        <v>434</v>
      </c>
      <c r="AS107" s="4" t="s">
        <v>434</v>
      </c>
      <c r="AT107" s="1"/>
      <c r="AU107" s="4" t="s">
        <v>217</v>
      </c>
      <c r="AV107" s="1">
        <v>67</v>
      </c>
    </row>
    <row r="108" spans="1:48" ht="30" customHeight="1">
      <c r="A108" s="7" t="s">
        <v>460</v>
      </c>
      <c r="B108" s="7" t="s">
        <v>908</v>
      </c>
      <c r="C108" s="7" t="s">
        <v>381</v>
      </c>
      <c r="D108" s="8">
        <v>1.2629999999999999</v>
      </c>
      <c r="E108" s="135"/>
      <c r="F108" s="9">
        <f t="shared" si="20"/>
        <v>0</v>
      </c>
      <c r="G108" s="135"/>
      <c r="H108" s="9">
        <f t="shared" si="21"/>
        <v>0</v>
      </c>
      <c r="I108" s="135"/>
      <c r="J108" s="9">
        <f t="shared" si="22"/>
        <v>0</v>
      </c>
      <c r="K108" s="9">
        <f t="shared" si="23"/>
        <v>0</v>
      </c>
      <c r="L108" s="9">
        <f t="shared" si="24"/>
        <v>0</v>
      </c>
      <c r="M108" s="7" t="s">
        <v>434</v>
      </c>
      <c r="N108" s="4" t="s">
        <v>727</v>
      </c>
      <c r="O108" s="4" t="s">
        <v>434</v>
      </c>
      <c r="P108" s="4" t="s">
        <v>434</v>
      </c>
      <c r="Q108" s="4" t="s">
        <v>906</v>
      </c>
      <c r="R108" s="4" t="s">
        <v>430</v>
      </c>
      <c r="S108" s="4" t="s">
        <v>429</v>
      </c>
      <c r="T108" s="4" t="s">
        <v>429</v>
      </c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4" t="s">
        <v>434</v>
      </c>
      <c r="AS108" s="4" t="s">
        <v>434</v>
      </c>
      <c r="AT108" s="1"/>
      <c r="AU108" s="4" t="s">
        <v>216</v>
      </c>
      <c r="AV108" s="1">
        <v>68</v>
      </c>
    </row>
    <row r="109" spans="1:48" ht="30" customHeight="1">
      <c r="A109" s="7" t="s">
        <v>460</v>
      </c>
      <c r="B109" s="7" t="s">
        <v>909</v>
      </c>
      <c r="C109" s="7" t="s">
        <v>381</v>
      </c>
      <c r="D109" s="8">
        <v>1.4670000000000001</v>
      </c>
      <c r="E109" s="135"/>
      <c r="F109" s="9">
        <f t="shared" si="20"/>
        <v>0</v>
      </c>
      <c r="G109" s="135"/>
      <c r="H109" s="9">
        <f t="shared" si="21"/>
        <v>0</v>
      </c>
      <c r="I109" s="135"/>
      <c r="J109" s="9">
        <f t="shared" si="22"/>
        <v>0</v>
      </c>
      <c r="K109" s="9">
        <f t="shared" si="23"/>
        <v>0</v>
      </c>
      <c r="L109" s="9">
        <f t="shared" si="24"/>
        <v>0</v>
      </c>
      <c r="M109" s="7" t="s">
        <v>434</v>
      </c>
      <c r="N109" s="4" t="s">
        <v>728</v>
      </c>
      <c r="O109" s="4" t="s">
        <v>434</v>
      </c>
      <c r="P109" s="4" t="s">
        <v>434</v>
      </c>
      <c r="Q109" s="4" t="s">
        <v>906</v>
      </c>
      <c r="R109" s="4" t="s">
        <v>430</v>
      </c>
      <c r="S109" s="4" t="s">
        <v>429</v>
      </c>
      <c r="T109" s="4" t="s">
        <v>429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4" t="s">
        <v>434</v>
      </c>
      <c r="AS109" s="4" t="s">
        <v>434</v>
      </c>
      <c r="AT109" s="1"/>
      <c r="AU109" s="4" t="s">
        <v>215</v>
      </c>
      <c r="AV109" s="1">
        <v>69</v>
      </c>
    </row>
    <row r="110" spans="1:48" ht="30" customHeight="1">
      <c r="A110" s="7" t="s">
        <v>910</v>
      </c>
      <c r="B110" s="7" t="s">
        <v>911</v>
      </c>
      <c r="C110" s="7" t="s">
        <v>381</v>
      </c>
      <c r="D110" s="8">
        <v>0.48799999999999999</v>
      </c>
      <c r="E110" s="135"/>
      <c r="F110" s="9">
        <f t="shared" si="20"/>
        <v>0</v>
      </c>
      <c r="G110" s="135"/>
      <c r="H110" s="9">
        <f t="shared" si="21"/>
        <v>0</v>
      </c>
      <c r="I110" s="135"/>
      <c r="J110" s="9">
        <f t="shared" si="22"/>
        <v>0</v>
      </c>
      <c r="K110" s="9">
        <f t="shared" si="23"/>
        <v>0</v>
      </c>
      <c r="L110" s="9">
        <f t="shared" si="24"/>
        <v>0</v>
      </c>
      <c r="M110" s="7" t="s">
        <v>434</v>
      </c>
      <c r="N110" s="4" t="s">
        <v>729</v>
      </c>
      <c r="O110" s="4" t="s">
        <v>434</v>
      </c>
      <c r="P110" s="4" t="s">
        <v>434</v>
      </c>
      <c r="Q110" s="4" t="s">
        <v>906</v>
      </c>
      <c r="R110" s="4" t="s">
        <v>430</v>
      </c>
      <c r="S110" s="4" t="s">
        <v>429</v>
      </c>
      <c r="T110" s="4" t="s">
        <v>429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4" t="s">
        <v>434</v>
      </c>
      <c r="AS110" s="4" t="s">
        <v>434</v>
      </c>
      <c r="AT110" s="1"/>
      <c r="AU110" s="4" t="s">
        <v>214</v>
      </c>
      <c r="AV110" s="1">
        <v>70</v>
      </c>
    </row>
    <row r="111" spans="1:48" ht="30" customHeight="1">
      <c r="A111" s="7" t="s">
        <v>910</v>
      </c>
      <c r="B111" s="7" t="s">
        <v>917</v>
      </c>
      <c r="C111" s="7" t="s">
        <v>381</v>
      </c>
      <c r="D111" s="8">
        <v>0.06</v>
      </c>
      <c r="E111" s="135"/>
      <c r="F111" s="9">
        <f t="shared" si="20"/>
        <v>0</v>
      </c>
      <c r="G111" s="135"/>
      <c r="H111" s="9">
        <f t="shared" si="21"/>
        <v>0</v>
      </c>
      <c r="I111" s="135"/>
      <c r="J111" s="9">
        <f t="shared" si="22"/>
        <v>0</v>
      </c>
      <c r="K111" s="9">
        <f t="shared" si="23"/>
        <v>0</v>
      </c>
      <c r="L111" s="9">
        <f t="shared" si="24"/>
        <v>0</v>
      </c>
      <c r="M111" s="7" t="s">
        <v>434</v>
      </c>
      <c r="N111" s="4" t="s">
        <v>730</v>
      </c>
      <c r="O111" s="4" t="s">
        <v>434</v>
      </c>
      <c r="P111" s="4" t="s">
        <v>434</v>
      </c>
      <c r="Q111" s="4" t="s">
        <v>906</v>
      </c>
      <c r="R111" s="4" t="s">
        <v>430</v>
      </c>
      <c r="S111" s="4" t="s">
        <v>429</v>
      </c>
      <c r="T111" s="4" t="s">
        <v>429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4" t="s">
        <v>434</v>
      </c>
      <c r="AS111" s="4" t="s">
        <v>434</v>
      </c>
      <c r="AT111" s="1"/>
      <c r="AU111" s="4" t="s">
        <v>213</v>
      </c>
      <c r="AV111" s="1">
        <v>71</v>
      </c>
    </row>
    <row r="112" spans="1:48" ht="30" customHeight="1">
      <c r="A112" s="7" t="s">
        <v>910</v>
      </c>
      <c r="B112" s="7" t="s">
        <v>913</v>
      </c>
      <c r="C112" s="7" t="s">
        <v>381</v>
      </c>
      <c r="D112" s="8">
        <v>1.2629999999999999</v>
      </c>
      <c r="E112" s="135"/>
      <c r="F112" s="9">
        <f t="shared" si="20"/>
        <v>0</v>
      </c>
      <c r="G112" s="135"/>
      <c r="H112" s="9">
        <f t="shared" si="21"/>
        <v>0</v>
      </c>
      <c r="I112" s="135"/>
      <c r="J112" s="9">
        <f t="shared" si="22"/>
        <v>0</v>
      </c>
      <c r="K112" s="9">
        <f t="shared" si="23"/>
        <v>0</v>
      </c>
      <c r="L112" s="9">
        <f t="shared" si="24"/>
        <v>0</v>
      </c>
      <c r="M112" s="7" t="s">
        <v>434</v>
      </c>
      <c r="N112" s="4" t="s">
        <v>731</v>
      </c>
      <c r="O112" s="4" t="s">
        <v>434</v>
      </c>
      <c r="P112" s="4" t="s">
        <v>434</v>
      </c>
      <c r="Q112" s="4" t="s">
        <v>906</v>
      </c>
      <c r="R112" s="4" t="s">
        <v>430</v>
      </c>
      <c r="S112" s="4" t="s">
        <v>429</v>
      </c>
      <c r="T112" s="4" t="s">
        <v>429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4" t="s">
        <v>434</v>
      </c>
      <c r="AS112" s="4" t="s">
        <v>434</v>
      </c>
      <c r="AT112" s="1"/>
      <c r="AU112" s="4" t="s">
        <v>212</v>
      </c>
      <c r="AV112" s="1">
        <v>72</v>
      </c>
    </row>
    <row r="113" spans="1:48" ht="30" customHeight="1">
      <c r="A113" s="7" t="s">
        <v>910</v>
      </c>
      <c r="B113" s="7" t="s">
        <v>914</v>
      </c>
      <c r="C113" s="7" t="s">
        <v>381</v>
      </c>
      <c r="D113" s="8">
        <v>1.468</v>
      </c>
      <c r="E113" s="135"/>
      <c r="F113" s="9">
        <f t="shared" si="20"/>
        <v>0</v>
      </c>
      <c r="G113" s="135"/>
      <c r="H113" s="9">
        <f t="shared" si="21"/>
        <v>0</v>
      </c>
      <c r="I113" s="135"/>
      <c r="J113" s="9">
        <f t="shared" si="22"/>
        <v>0</v>
      </c>
      <c r="K113" s="9">
        <f t="shared" si="23"/>
        <v>0</v>
      </c>
      <c r="L113" s="9">
        <f t="shared" si="24"/>
        <v>0</v>
      </c>
      <c r="M113" s="7" t="s">
        <v>434</v>
      </c>
      <c r="N113" s="4" t="s">
        <v>732</v>
      </c>
      <c r="O113" s="4" t="s">
        <v>434</v>
      </c>
      <c r="P113" s="4" t="s">
        <v>434</v>
      </c>
      <c r="Q113" s="4" t="s">
        <v>906</v>
      </c>
      <c r="R113" s="4" t="s">
        <v>430</v>
      </c>
      <c r="S113" s="4" t="s">
        <v>429</v>
      </c>
      <c r="T113" s="4" t="s">
        <v>429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4" t="s">
        <v>434</v>
      </c>
      <c r="AS113" s="4" t="s">
        <v>434</v>
      </c>
      <c r="AT113" s="1"/>
      <c r="AU113" s="4" t="s">
        <v>211</v>
      </c>
      <c r="AV113" s="1">
        <v>73</v>
      </c>
    </row>
    <row r="114" spans="1:48" ht="30" customHeight="1">
      <c r="A114" s="7" t="s">
        <v>459</v>
      </c>
      <c r="B114" s="7" t="s">
        <v>915</v>
      </c>
      <c r="C114" s="7" t="s">
        <v>428</v>
      </c>
      <c r="D114" s="8">
        <v>3</v>
      </c>
      <c r="E114" s="135"/>
      <c r="F114" s="9">
        <f t="shared" si="20"/>
        <v>0</v>
      </c>
      <c r="G114" s="135"/>
      <c r="H114" s="9">
        <f t="shared" si="21"/>
        <v>0</v>
      </c>
      <c r="I114" s="135"/>
      <c r="J114" s="9">
        <f t="shared" si="22"/>
        <v>0</v>
      </c>
      <c r="K114" s="9">
        <f t="shared" si="23"/>
        <v>0</v>
      </c>
      <c r="L114" s="9">
        <f t="shared" si="24"/>
        <v>0</v>
      </c>
      <c r="M114" s="7" t="s">
        <v>434</v>
      </c>
      <c r="N114" s="4" t="s">
        <v>733</v>
      </c>
      <c r="O114" s="4" t="s">
        <v>434</v>
      </c>
      <c r="P114" s="4" t="s">
        <v>434</v>
      </c>
      <c r="Q114" s="4" t="s">
        <v>906</v>
      </c>
      <c r="R114" s="4" t="s">
        <v>430</v>
      </c>
      <c r="S114" s="4" t="s">
        <v>429</v>
      </c>
      <c r="T114" s="4" t="s">
        <v>429</v>
      </c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4" t="s">
        <v>434</v>
      </c>
      <c r="AS114" s="4" t="s">
        <v>434</v>
      </c>
      <c r="AT114" s="1"/>
      <c r="AU114" s="4" t="s">
        <v>210</v>
      </c>
      <c r="AV114" s="1">
        <v>74</v>
      </c>
    </row>
    <row r="115" spans="1:48" ht="30" customHeight="1">
      <c r="A115" s="8" t="s">
        <v>808</v>
      </c>
      <c r="B115" s="8"/>
      <c r="C115" s="8"/>
      <c r="D115" s="8"/>
      <c r="E115" s="133"/>
      <c r="F115" s="9">
        <f>SUM(F105:F114)</f>
        <v>0</v>
      </c>
      <c r="G115" s="133"/>
      <c r="H115" s="9">
        <f>SUM(H105:H114)</f>
        <v>0</v>
      </c>
      <c r="I115" s="133"/>
      <c r="J115" s="9">
        <f>SUM(J105:J114)</f>
        <v>0</v>
      </c>
      <c r="K115" s="8"/>
      <c r="L115" s="9">
        <f>SUM(L105:L114)</f>
        <v>0</v>
      </c>
      <c r="M115" s="8"/>
      <c r="N115" t="s">
        <v>855</v>
      </c>
    </row>
    <row r="116" spans="1:48" ht="30" customHeight="1">
      <c r="A116" s="141"/>
      <c r="B116" s="141"/>
      <c r="C116" s="141"/>
      <c r="D116" s="141"/>
      <c r="E116" s="133"/>
      <c r="F116" s="141"/>
      <c r="G116" s="133"/>
      <c r="H116" s="141"/>
      <c r="I116" s="133"/>
      <c r="J116" s="141"/>
      <c r="K116" s="141"/>
      <c r="L116" s="141"/>
      <c r="M116" s="141"/>
    </row>
    <row r="117" spans="1:48" ht="30" customHeight="1">
      <c r="A117" s="141"/>
      <c r="B117" s="141"/>
      <c r="C117" s="141"/>
      <c r="D117" s="141"/>
      <c r="E117" s="133"/>
      <c r="F117" s="141"/>
      <c r="G117" s="133"/>
      <c r="H117" s="141"/>
      <c r="I117" s="133"/>
      <c r="J117" s="141"/>
      <c r="K117" s="141"/>
      <c r="L117" s="141"/>
      <c r="M117" s="141"/>
    </row>
    <row r="118" spans="1:48" ht="30" customHeight="1">
      <c r="A118" s="7" t="s">
        <v>262</v>
      </c>
      <c r="B118" s="8"/>
      <c r="C118" s="8"/>
      <c r="D118" s="8"/>
      <c r="E118" s="133"/>
      <c r="F118" s="8"/>
      <c r="G118" s="133"/>
      <c r="H118" s="8"/>
      <c r="I118" s="133"/>
      <c r="J118" s="8"/>
      <c r="K118" s="8"/>
      <c r="L118" s="8"/>
      <c r="M118" s="8"/>
      <c r="N118" s="1"/>
      <c r="O118" s="1"/>
      <c r="P118" s="1"/>
      <c r="Q118" s="4" t="s">
        <v>916</v>
      </c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</row>
    <row r="119" spans="1:48" ht="30" customHeight="1">
      <c r="A119" s="7" t="s">
        <v>253</v>
      </c>
      <c r="B119" s="7" t="s">
        <v>458</v>
      </c>
      <c r="C119" s="7" t="s">
        <v>404</v>
      </c>
      <c r="D119" s="8">
        <v>1</v>
      </c>
      <c r="E119" s="135"/>
      <c r="F119" s="9">
        <f>TRUNC(E119*D119,0)</f>
        <v>0</v>
      </c>
      <c r="G119" s="135"/>
      <c r="H119" s="9">
        <f>TRUNC(G119*D119,0)</f>
        <v>0</v>
      </c>
      <c r="I119" s="135"/>
      <c r="J119" s="9">
        <f>TRUNC(I119*D119,0)</f>
        <v>0</v>
      </c>
      <c r="K119" s="9">
        <f t="shared" ref="K119:L123" si="25">TRUNC(E119+G119+I119,0)</f>
        <v>0</v>
      </c>
      <c r="L119" s="9">
        <f t="shared" si="25"/>
        <v>0</v>
      </c>
      <c r="M119" s="7" t="s">
        <v>434</v>
      </c>
      <c r="N119" s="4" t="s">
        <v>734</v>
      </c>
      <c r="O119" s="4" t="s">
        <v>434</v>
      </c>
      <c r="P119" s="4" t="s">
        <v>434</v>
      </c>
      <c r="Q119" s="4" t="s">
        <v>916</v>
      </c>
      <c r="R119" s="4" t="s">
        <v>430</v>
      </c>
      <c r="S119" s="4" t="s">
        <v>429</v>
      </c>
      <c r="T119" s="4" t="s">
        <v>429</v>
      </c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4" t="s">
        <v>434</v>
      </c>
      <c r="AS119" s="4" t="s">
        <v>434</v>
      </c>
      <c r="AT119" s="1"/>
      <c r="AU119" s="4" t="s">
        <v>209</v>
      </c>
      <c r="AV119" s="1">
        <v>76</v>
      </c>
    </row>
    <row r="120" spans="1:48" ht="30" customHeight="1">
      <c r="A120" s="7" t="s">
        <v>33</v>
      </c>
      <c r="B120" s="7" t="s">
        <v>86</v>
      </c>
      <c r="C120" s="7" t="s">
        <v>404</v>
      </c>
      <c r="D120" s="8">
        <v>11</v>
      </c>
      <c r="E120" s="135"/>
      <c r="F120" s="9">
        <f>TRUNC(E120*D120,0)</f>
        <v>0</v>
      </c>
      <c r="G120" s="135"/>
      <c r="H120" s="9">
        <f>TRUNC(G120*D120,0)</f>
        <v>0</v>
      </c>
      <c r="I120" s="135"/>
      <c r="J120" s="9">
        <f>TRUNC(I120*D120,0)</f>
        <v>0</v>
      </c>
      <c r="K120" s="9">
        <f t="shared" si="25"/>
        <v>0</v>
      </c>
      <c r="L120" s="9">
        <f t="shared" si="25"/>
        <v>0</v>
      </c>
      <c r="M120" s="7" t="s">
        <v>434</v>
      </c>
      <c r="N120" s="4" t="s">
        <v>735</v>
      </c>
      <c r="O120" s="4" t="s">
        <v>434</v>
      </c>
      <c r="P120" s="4" t="s">
        <v>434</v>
      </c>
      <c r="Q120" s="4" t="s">
        <v>916</v>
      </c>
      <c r="R120" s="4" t="s">
        <v>430</v>
      </c>
      <c r="S120" s="4" t="s">
        <v>429</v>
      </c>
      <c r="T120" s="4" t="s">
        <v>429</v>
      </c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4" t="s">
        <v>434</v>
      </c>
      <c r="AS120" s="4" t="s">
        <v>434</v>
      </c>
      <c r="AT120" s="1"/>
      <c r="AU120" s="4" t="s">
        <v>645</v>
      </c>
      <c r="AV120" s="1">
        <v>77</v>
      </c>
    </row>
    <row r="121" spans="1:48" ht="30" customHeight="1">
      <c r="A121" s="7" t="s">
        <v>33</v>
      </c>
      <c r="B121" s="7" t="s">
        <v>736</v>
      </c>
      <c r="C121" s="7" t="s">
        <v>428</v>
      </c>
      <c r="D121" s="8">
        <v>22</v>
      </c>
      <c r="E121" s="135"/>
      <c r="F121" s="9">
        <f>TRUNC(E121*D121,0)</f>
        <v>0</v>
      </c>
      <c r="G121" s="135"/>
      <c r="H121" s="9">
        <f>TRUNC(G121*D121,0)</f>
        <v>0</v>
      </c>
      <c r="I121" s="135"/>
      <c r="J121" s="9">
        <f>TRUNC(I121*D121,0)</f>
        <v>0</v>
      </c>
      <c r="K121" s="9">
        <f t="shared" si="25"/>
        <v>0</v>
      </c>
      <c r="L121" s="9">
        <f t="shared" si="25"/>
        <v>0</v>
      </c>
      <c r="M121" s="7" t="s">
        <v>434</v>
      </c>
      <c r="N121" s="4" t="s">
        <v>737</v>
      </c>
      <c r="O121" s="4" t="s">
        <v>434</v>
      </c>
      <c r="P121" s="4" t="s">
        <v>434</v>
      </c>
      <c r="Q121" s="4" t="s">
        <v>916</v>
      </c>
      <c r="R121" s="4" t="s">
        <v>430</v>
      </c>
      <c r="S121" s="4" t="s">
        <v>429</v>
      </c>
      <c r="T121" s="4" t="s">
        <v>429</v>
      </c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4" t="s">
        <v>434</v>
      </c>
      <c r="AS121" s="4" t="s">
        <v>434</v>
      </c>
      <c r="AT121" s="1"/>
      <c r="AU121" s="4" t="s">
        <v>208</v>
      </c>
      <c r="AV121" s="1">
        <v>78</v>
      </c>
    </row>
    <row r="122" spans="1:48" ht="30" customHeight="1">
      <c r="A122" s="7" t="s">
        <v>33</v>
      </c>
      <c r="B122" s="7" t="s">
        <v>303</v>
      </c>
      <c r="C122" s="7" t="s">
        <v>404</v>
      </c>
      <c r="D122" s="8">
        <v>5</v>
      </c>
      <c r="E122" s="135"/>
      <c r="F122" s="9">
        <f>TRUNC(E122*D122,0)</f>
        <v>0</v>
      </c>
      <c r="G122" s="135"/>
      <c r="H122" s="9">
        <f>TRUNC(G122*D122,0)</f>
        <v>0</v>
      </c>
      <c r="I122" s="135"/>
      <c r="J122" s="9">
        <f>TRUNC(I122*D122,0)</f>
        <v>0</v>
      </c>
      <c r="K122" s="9">
        <f t="shared" si="25"/>
        <v>0</v>
      </c>
      <c r="L122" s="9">
        <f t="shared" si="25"/>
        <v>0</v>
      </c>
      <c r="M122" s="7" t="s">
        <v>434</v>
      </c>
      <c r="N122" s="4" t="s">
        <v>738</v>
      </c>
      <c r="O122" s="4" t="s">
        <v>434</v>
      </c>
      <c r="P122" s="4" t="s">
        <v>434</v>
      </c>
      <c r="Q122" s="4" t="s">
        <v>916</v>
      </c>
      <c r="R122" s="4" t="s">
        <v>430</v>
      </c>
      <c r="S122" s="4" t="s">
        <v>429</v>
      </c>
      <c r="T122" s="4" t="s">
        <v>429</v>
      </c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4" t="s">
        <v>434</v>
      </c>
      <c r="AS122" s="4" t="s">
        <v>434</v>
      </c>
      <c r="AT122" s="1"/>
      <c r="AU122" s="4" t="s">
        <v>207</v>
      </c>
      <c r="AV122" s="1">
        <v>79</v>
      </c>
    </row>
    <row r="123" spans="1:48" ht="30" customHeight="1">
      <c r="A123" s="7" t="s">
        <v>28</v>
      </c>
      <c r="B123" s="7" t="s">
        <v>304</v>
      </c>
      <c r="C123" s="7" t="s">
        <v>428</v>
      </c>
      <c r="D123" s="8">
        <v>7</v>
      </c>
      <c r="E123" s="135"/>
      <c r="F123" s="9">
        <f>TRUNC(E123*D123,0)</f>
        <v>0</v>
      </c>
      <c r="G123" s="135"/>
      <c r="H123" s="9">
        <f>TRUNC(G123*D123,0)</f>
        <v>0</v>
      </c>
      <c r="I123" s="135"/>
      <c r="J123" s="9">
        <f>TRUNC(I123*D123,0)</f>
        <v>0</v>
      </c>
      <c r="K123" s="9">
        <f t="shared" si="25"/>
        <v>0</v>
      </c>
      <c r="L123" s="9">
        <f t="shared" si="25"/>
        <v>0</v>
      </c>
      <c r="M123" s="7" t="s">
        <v>434</v>
      </c>
      <c r="N123" s="4" t="s">
        <v>740</v>
      </c>
      <c r="O123" s="4" t="s">
        <v>434</v>
      </c>
      <c r="P123" s="4" t="s">
        <v>434</v>
      </c>
      <c r="Q123" s="4" t="s">
        <v>916</v>
      </c>
      <c r="R123" s="4" t="s">
        <v>430</v>
      </c>
      <c r="S123" s="4" t="s">
        <v>429</v>
      </c>
      <c r="T123" s="4" t="s">
        <v>429</v>
      </c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4" t="s">
        <v>434</v>
      </c>
      <c r="AS123" s="4" t="s">
        <v>434</v>
      </c>
      <c r="AT123" s="1"/>
      <c r="AU123" s="4" t="s">
        <v>206</v>
      </c>
      <c r="AV123" s="1">
        <v>80</v>
      </c>
    </row>
    <row r="124" spans="1:48" ht="30" customHeight="1">
      <c r="A124" s="8" t="s">
        <v>808</v>
      </c>
      <c r="B124" s="8"/>
      <c r="C124" s="8"/>
      <c r="D124" s="8"/>
      <c r="E124" s="133"/>
      <c r="F124" s="9">
        <f>SUM(F119:F123)</f>
        <v>0</v>
      </c>
      <c r="G124" s="133"/>
      <c r="H124" s="9">
        <f>SUM(H119:H123)</f>
        <v>0</v>
      </c>
      <c r="I124" s="133"/>
      <c r="J124" s="9">
        <f>SUM(J119:J123)</f>
        <v>0</v>
      </c>
      <c r="K124" s="8"/>
      <c r="L124" s="9">
        <f>SUM(L119:L123)</f>
        <v>0</v>
      </c>
      <c r="M124" s="8"/>
      <c r="N124" t="s">
        <v>855</v>
      </c>
    </row>
    <row r="125" spans="1:48" ht="30" customHeight="1">
      <c r="A125" s="141"/>
      <c r="B125" s="141"/>
      <c r="C125" s="141"/>
      <c r="D125" s="141"/>
      <c r="E125" s="133"/>
      <c r="F125" s="141"/>
      <c r="G125" s="133"/>
      <c r="H125" s="141"/>
      <c r="I125" s="133"/>
      <c r="J125" s="141"/>
      <c r="K125" s="141"/>
      <c r="L125" s="141"/>
      <c r="M125" s="141"/>
    </row>
    <row r="126" spans="1:48" ht="25.5" customHeight="1">
      <c r="A126" s="141"/>
      <c r="B126" s="141"/>
      <c r="C126" s="141"/>
      <c r="D126" s="141"/>
      <c r="E126" s="133"/>
      <c r="F126" s="141"/>
      <c r="G126" s="133"/>
      <c r="H126" s="141"/>
      <c r="I126" s="133"/>
      <c r="J126" s="141"/>
      <c r="K126" s="141"/>
      <c r="L126" s="141"/>
      <c r="M126" s="141"/>
    </row>
    <row r="127" spans="1:48" ht="25.5" customHeight="1">
      <c r="A127" s="7" t="s">
        <v>256</v>
      </c>
      <c r="B127" s="8"/>
      <c r="C127" s="8"/>
      <c r="D127" s="8"/>
      <c r="E127" s="133"/>
      <c r="F127" s="8"/>
      <c r="G127" s="133"/>
      <c r="H127" s="8"/>
      <c r="I127" s="133"/>
      <c r="J127" s="8"/>
      <c r="K127" s="8"/>
      <c r="L127" s="8"/>
      <c r="M127" s="8"/>
      <c r="N127" s="1"/>
      <c r="O127" s="1"/>
      <c r="P127" s="1"/>
      <c r="Q127" s="4" t="s">
        <v>921</v>
      </c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</row>
    <row r="128" spans="1:48" ht="25.5" customHeight="1">
      <c r="A128" s="7" t="s">
        <v>918</v>
      </c>
      <c r="B128" s="7" t="s">
        <v>12</v>
      </c>
      <c r="C128" s="7" t="s">
        <v>404</v>
      </c>
      <c r="D128" s="8">
        <v>40</v>
      </c>
      <c r="E128" s="135"/>
      <c r="F128" s="9">
        <f>TRUNC(E128*D128,0)</f>
        <v>0</v>
      </c>
      <c r="G128" s="135"/>
      <c r="H128" s="9">
        <f>TRUNC(G128*D128,0)</f>
        <v>0</v>
      </c>
      <c r="I128" s="135"/>
      <c r="J128" s="9">
        <f>TRUNC(I128*D128,0)</f>
        <v>0</v>
      </c>
      <c r="K128" s="9">
        <f>TRUNC(E128+G128+I128,0)</f>
        <v>0</v>
      </c>
      <c r="L128" s="9">
        <f>TRUNC(F128+H128+J128,0)</f>
        <v>0</v>
      </c>
      <c r="M128" s="7" t="s">
        <v>434</v>
      </c>
      <c r="N128" s="4" t="s">
        <v>204</v>
      </c>
      <c r="O128" s="4" t="s">
        <v>434</v>
      </c>
      <c r="P128" s="4" t="s">
        <v>434</v>
      </c>
      <c r="Q128" s="4" t="s">
        <v>921</v>
      </c>
      <c r="R128" s="4" t="s">
        <v>429</v>
      </c>
      <c r="S128" s="4" t="s">
        <v>429</v>
      </c>
      <c r="T128" s="4" t="s">
        <v>430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4" t="s">
        <v>434</v>
      </c>
      <c r="AS128" s="4" t="s">
        <v>434</v>
      </c>
      <c r="AT128" s="1"/>
      <c r="AU128" s="4" t="s">
        <v>111</v>
      </c>
      <c r="AV128" s="1">
        <v>82</v>
      </c>
    </row>
    <row r="129" spans="1:48" ht="25.5" customHeight="1">
      <c r="A129" s="7" t="s">
        <v>920</v>
      </c>
      <c r="B129" s="7" t="s">
        <v>449</v>
      </c>
      <c r="C129" s="7" t="s">
        <v>404</v>
      </c>
      <c r="D129" s="8">
        <v>37</v>
      </c>
      <c r="E129" s="135"/>
      <c r="F129" s="9">
        <f>TRUNC(E129*D129,0)</f>
        <v>0</v>
      </c>
      <c r="G129" s="135"/>
      <c r="H129" s="9">
        <f>TRUNC(G129*D129,0)</f>
        <v>0</v>
      </c>
      <c r="I129" s="135"/>
      <c r="J129" s="9">
        <f>TRUNC(I129*D129,0)</f>
        <v>0</v>
      </c>
      <c r="K129" s="9">
        <f>TRUNC(E129+G129+I129,0)</f>
        <v>0</v>
      </c>
      <c r="L129" s="9">
        <f>TRUNC(F129+H129+J129,0)</f>
        <v>0</v>
      </c>
      <c r="M129" s="7" t="s">
        <v>434</v>
      </c>
      <c r="N129" s="4" t="s">
        <v>741</v>
      </c>
      <c r="O129" s="4" t="s">
        <v>434</v>
      </c>
      <c r="P129" s="4" t="s">
        <v>434</v>
      </c>
      <c r="Q129" s="4" t="s">
        <v>921</v>
      </c>
      <c r="R129" s="4" t="s">
        <v>430</v>
      </c>
      <c r="S129" s="4" t="s">
        <v>429</v>
      </c>
      <c r="T129" s="4" t="s">
        <v>429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4" t="s">
        <v>434</v>
      </c>
      <c r="AS129" s="4" t="s">
        <v>434</v>
      </c>
      <c r="AT129" s="1"/>
      <c r="AU129" s="4" t="s">
        <v>203</v>
      </c>
      <c r="AV129" s="1">
        <v>230</v>
      </c>
    </row>
    <row r="130" spans="1:48" ht="25.5" customHeight="1">
      <c r="A130" s="8" t="s">
        <v>808</v>
      </c>
      <c r="B130" s="8"/>
      <c r="C130" s="8"/>
      <c r="D130" s="8"/>
      <c r="E130" s="133"/>
      <c r="F130" s="9">
        <f>SUM(F128:F129)</f>
        <v>0</v>
      </c>
      <c r="G130" s="133"/>
      <c r="H130" s="9">
        <f>SUM(H128:H129)</f>
        <v>0</v>
      </c>
      <c r="I130" s="133"/>
      <c r="J130" s="9">
        <f>SUM(J128:J129)</f>
        <v>0</v>
      </c>
      <c r="K130" s="8"/>
      <c r="L130" s="9">
        <f>SUM(L128:L129)</f>
        <v>0</v>
      </c>
      <c r="M130" s="8"/>
      <c r="N130" t="s">
        <v>855</v>
      </c>
    </row>
    <row r="131" spans="1:48" ht="25.5" customHeight="1">
      <c r="A131" s="141"/>
      <c r="B131" s="141"/>
      <c r="C131" s="141"/>
      <c r="D131" s="141"/>
      <c r="E131" s="133"/>
      <c r="F131" s="141"/>
      <c r="G131" s="133"/>
      <c r="H131" s="141"/>
      <c r="I131" s="133"/>
      <c r="J131" s="141"/>
      <c r="K131" s="141"/>
      <c r="L131" s="141"/>
      <c r="M131" s="141"/>
    </row>
    <row r="132" spans="1:48" ht="25.5" customHeight="1">
      <c r="A132" s="141"/>
      <c r="B132" s="141"/>
      <c r="C132" s="141"/>
      <c r="D132" s="141"/>
      <c r="E132" s="133"/>
      <c r="F132" s="141"/>
      <c r="G132" s="133"/>
      <c r="H132" s="141"/>
      <c r="I132" s="133"/>
      <c r="J132" s="141"/>
      <c r="K132" s="141"/>
      <c r="L132" s="141"/>
      <c r="M132" s="141"/>
    </row>
    <row r="133" spans="1:48" ht="25.5" customHeight="1">
      <c r="A133" s="7" t="s">
        <v>245</v>
      </c>
      <c r="B133" s="8"/>
      <c r="C133" s="8"/>
      <c r="D133" s="8"/>
      <c r="E133" s="133"/>
      <c r="F133" s="8"/>
      <c r="G133" s="133"/>
      <c r="H133" s="8"/>
      <c r="I133" s="133"/>
      <c r="J133" s="8"/>
      <c r="K133" s="8"/>
      <c r="L133" s="8"/>
      <c r="M133" s="8"/>
      <c r="N133" s="1"/>
      <c r="O133" s="1"/>
      <c r="P133" s="1"/>
      <c r="Q133" s="4" t="s">
        <v>919</v>
      </c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</row>
    <row r="134" spans="1:48" ht="25.5" customHeight="1">
      <c r="A134" s="7" t="s">
        <v>922</v>
      </c>
      <c r="B134" s="7" t="s">
        <v>31</v>
      </c>
      <c r="C134" s="7" t="s">
        <v>427</v>
      </c>
      <c r="D134" s="8">
        <v>1</v>
      </c>
      <c r="E134" s="135"/>
      <c r="F134" s="9">
        <f t="shared" ref="F134:F139" si="26">TRUNC(E134*D134,0)</f>
        <v>0</v>
      </c>
      <c r="G134" s="135"/>
      <c r="H134" s="9">
        <f t="shared" ref="H134:H139" si="27">TRUNC(G134*D134,0)</f>
        <v>0</v>
      </c>
      <c r="I134" s="135"/>
      <c r="J134" s="9">
        <f t="shared" ref="J134:J139" si="28">TRUNC(I134*D134,0)</f>
        <v>0</v>
      </c>
      <c r="K134" s="9">
        <f t="shared" ref="K134:L139" si="29">TRUNC(E134+G134+I134,0)</f>
        <v>0</v>
      </c>
      <c r="L134" s="9">
        <f t="shared" si="29"/>
        <v>0</v>
      </c>
      <c r="M134" s="7"/>
      <c r="N134" s="4" t="s">
        <v>742</v>
      </c>
      <c r="O134" s="4" t="s">
        <v>434</v>
      </c>
      <c r="P134" s="4" t="s">
        <v>434</v>
      </c>
      <c r="Q134" s="4" t="s">
        <v>919</v>
      </c>
      <c r="R134" s="4" t="s">
        <v>429</v>
      </c>
      <c r="S134" s="4" t="s">
        <v>429</v>
      </c>
      <c r="T134" s="4" t="s">
        <v>430</v>
      </c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4" t="s">
        <v>434</v>
      </c>
      <c r="AS134" s="4" t="s">
        <v>434</v>
      </c>
      <c r="AT134" s="1"/>
      <c r="AU134" s="4" t="s">
        <v>202</v>
      </c>
      <c r="AV134" s="1">
        <v>257</v>
      </c>
    </row>
    <row r="135" spans="1:48" ht="25.5" customHeight="1">
      <c r="A135" s="7" t="s">
        <v>928</v>
      </c>
      <c r="B135" s="7" t="s">
        <v>444</v>
      </c>
      <c r="C135" s="7" t="s">
        <v>410</v>
      </c>
      <c r="D135" s="8">
        <v>429</v>
      </c>
      <c r="E135" s="135"/>
      <c r="F135" s="9">
        <f t="shared" si="26"/>
        <v>0</v>
      </c>
      <c r="G135" s="135"/>
      <c r="H135" s="9">
        <f t="shared" si="27"/>
        <v>0</v>
      </c>
      <c r="I135" s="135"/>
      <c r="J135" s="9">
        <f t="shared" si="28"/>
        <v>0</v>
      </c>
      <c r="K135" s="9">
        <f t="shared" si="29"/>
        <v>0</v>
      </c>
      <c r="L135" s="9">
        <f t="shared" si="29"/>
        <v>0</v>
      </c>
      <c r="M135" s="7"/>
      <c r="N135" s="4" t="s">
        <v>739</v>
      </c>
      <c r="O135" s="4" t="s">
        <v>434</v>
      </c>
      <c r="P135" s="4" t="s">
        <v>434</v>
      </c>
      <c r="Q135" s="4" t="s">
        <v>919</v>
      </c>
      <c r="R135" s="4" t="s">
        <v>429</v>
      </c>
      <c r="S135" s="4" t="s">
        <v>429</v>
      </c>
      <c r="T135" s="4" t="s">
        <v>430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4" t="s">
        <v>434</v>
      </c>
      <c r="AS135" s="4" t="s">
        <v>434</v>
      </c>
      <c r="AT135" s="1"/>
      <c r="AU135" s="4" t="s">
        <v>201</v>
      </c>
      <c r="AV135" s="1">
        <v>258</v>
      </c>
    </row>
    <row r="136" spans="1:48" ht="25.5" customHeight="1">
      <c r="A136" s="7" t="s">
        <v>448</v>
      </c>
      <c r="B136" s="7" t="s">
        <v>924</v>
      </c>
      <c r="C136" s="7" t="s">
        <v>404</v>
      </c>
      <c r="D136" s="8">
        <v>14</v>
      </c>
      <c r="E136" s="135"/>
      <c r="F136" s="9">
        <f t="shared" si="26"/>
        <v>0</v>
      </c>
      <c r="G136" s="135"/>
      <c r="H136" s="9">
        <f t="shared" si="27"/>
        <v>0</v>
      </c>
      <c r="I136" s="135"/>
      <c r="J136" s="9">
        <f t="shared" si="28"/>
        <v>0</v>
      </c>
      <c r="K136" s="9">
        <f t="shared" si="29"/>
        <v>0</v>
      </c>
      <c r="L136" s="9">
        <f t="shared" si="29"/>
        <v>0</v>
      </c>
      <c r="M136" s="7" t="s">
        <v>434</v>
      </c>
      <c r="N136" s="4" t="s">
        <v>743</v>
      </c>
      <c r="O136" s="4" t="s">
        <v>434</v>
      </c>
      <c r="P136" s="4" t="s">
        <v>434</v>
      </c>
      <c r="Q136" s="4" t="s">
        <v>919</v>
      </c>
      <c r="R136" s="4" t="s">
        <v>430</v>
      </c>
      <c r="S136" s="4" t="s">
        <v>429</v>
      </c>
      <c r="T136" s="4" t="s">
        <v>429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4" t="s">
        <v>434</v>
      </c>
      <c r="AS136" s="4" t="s">
        <v>434</v>
      </c>
      <c r="AT136" s="1"/>
      <c r="AU136" s="4" t="s">
        <v>200</v>
      </c>
      <c r="AV136" s="1">
        <v>92</v>
      </c>
    </row>
    <row r="137" spans="1:48" ht="25.5" customHeight="1">
      <c r="A137" s="7" t="s">
        <v>448</v>
      </c>
      <c r="B137" s="7" t="s">
        <v>923</v>
      </c>
      <c r="C137" s="7" t="s">
        <v>404</v>
      </c>
      <c r="D137" s="8">
        <v>13</v>
      </c>
      <c r="E137" s="135"/>
      <c r="F137" s="9">
        <f t="shared" si="26"/>
        <v>0</v>
      </c>
      <c r="G137" s="135"/>
      <c r="H137" s="9">
        <f t="shared" si="27"/>
        <v>0</v>
      </c>
      <c r="I137" s="135"/>
      <c r="J137" s="9">
        <f t="shared" si="28"/>
        <v>0</v>
      </c>
      <c r="K137" s="9">
        <f t="shared" si="29"/>
        <v>0</v>
      </c>
      <c r="L137" s="9">
        <f t="shared" si="29"/>
        <v>0</v>
      </c>
      <c r="M137" s="7" t="s">
        <v>434</v>
      </c>
      <c r="N137" s="4" t="s">
        <v>744</v>
      </c>
      <c r="O137" s="4" t="s">
        <v>434</v>
      </c>
      <c r="P137" s="4" t="s">
        <v>434</v>
      </c>
      <c r="Q137" s="4" t="s">
        <v>919</v>
      </c>
      <c r="R137" s="4" t="s">
        <v>430</v>
      </c>
      <c r="S137" s="4" t="s">
        <v>429</v>
      </c>
      <c r="T137" s="4" t="s">
        <v>429</v>
      </c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4" t="s">
        <v>434</v>
      </c>
      <c r="AS137" s="4" t="s">
        <v>434</v>
      </c>
      <c r="AT137" s="1"/>
      <c r="AU137" s="4" t="s">
        <v>199</v>
      </c>
      <c r="AV137" s="1">
        <v>93</v>
      </c>
    </row>
    <row r="138" spans="1:48" ht="25.5" customHeight="1">
      <c r="A138" s="7" t="s">
        <v>445</v>
      </c>
      <c r="B138" s="7" t="s">
        <v>447</v>
      </c>
      <c r="C138" s="7" t="s">
        <v>404</v>
      </c>
      <c r="D138" s="8">
        <v>12</v>
      </c>
      <c r="E138" s="135"/>
      <c r="F138" s="9">
        <f t="shared" si="26"/>
        <v>0</v>
      </c>
      <c r="G138" s="135"/>
      <c r="H138" s="9">
        <f t="shared" si="27"/>
        <v>0</v>
      </c>
      <c r="I138" s="135"/>
      <c r="J138" s="9">
        <f t="shared" si="28"/>
        <v>0</v>
      </c>
      <c r="K138" s="9">
        <f t="shared" si="29"/>
        <v>0</v>
      </c>
      <c r="L138" s="9">
        <f t="shared" si="29"/>
        <v>0</v>
      </c>
      <c r="M138" s="7" t="s">
        <v>434</v>
      </c>
      <c r="N138" s="4" t="s">
        <v>745</v>
      </c>
      <c r="O138" s="4" t="s">
        <v>434</v>
      </c>
      <c r="P138" s="4" t="s">
        <v>434</v>
      </c>
      <c r="Q138" s="4" t="s">
        <v>919</v>
      </c>
      <c r="R138" s="4" t="s">
        <v>430</v>
      </c>
      <c r="S138" s="4" t="s">
        <v>429</v>
      </c>
      <c r="T138" s="4" t="s">
        <v>429</v>
      </c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4" t="s">
        <v>434</v>
      </c>
      <c r="AS138" s="4" t="s">
        <v>434</v>
      </c>
      <c r="AT138" s="1"/>
      <c r="AU138" s="4" t="s">
        <v>198</v>
      </c>
      <c r="AV138" s="1">
        <v>94</v>
      </c>
    </row>
    <row r="139" spans="1:48" ht="25.5" customHeight="1">
      <c r="A139" s="7" t="s">
        <v>446</v>
      </c>
      <c r="B139" s="7" t="s">
        <v>450</v>
      </c>
      <c r="C139" s="7" t="s">
        <v>404</v>
      </c>
      <c r="D139" s="8">
        <v>9</v>
      </c>
      <c r="E139" s="135"/>
      <c r="F139" s="9">
        <f t="shared" si="26"/>
        <v>0</v>
      </c>
      <c r="G139" s="135"/>
      <c r="H139" s="9">
        <f t="shared" si="27"/>
        <v>0</v>
      </c>
      <c r="I139" s="135"/>
      <c r="J139" s="9">
        <f t="shared" si="28"/>
        <v>0</v>
      </c>
      <c r="K139" s="9">
        <f t="shared" si="29"/>
        <v>0</v>
      </c>
      <c r="L139" s="9">
        <f t="shared" si="29"/>
        <v>0</v>
      </c>
      <c r="M139" s="7" t="s">
        <v>434</v>
      </c>
      <c r="N139" s="4" t="s">
        <v>746</v>
      </c>
      <c r="O139" s="4" t="s">
        <v>434</v>
      </c>
      <c r="P139" s="4" t="s">
        <v>434</v>
      </c>
      <c r="Q139" s="4" t="s">
        <v>919</v>
      </c>
      <c r="R139" s="4" t="s">
        <v>430</v>
      </c>
      <c r="S139" s="4" t="s">
        <v>429</v>
      </c>
      <c r="T139" s="4" t="s">
        <v>429</v>
      </c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4" t="s">
        <v>434</v>
      </c>
      <c r="AS139" s="4" t="s">
        <v>434</v>
      </c>
      <c r="AT139" s="1"/>
      <c r="AU139" s="4" t="s">
        <v>197</v>
      </c>
      <c r="AV139" s="1">
        <v>95</v>
      </c>
    </row>
    <row r="140" spans="1:48" ht="25.5" customHeight="1">
      <c r="A140" s="8" t="s">
        <v>808</v>
      </c>
      <c r="B140" s="8"/>
      <c r="C140" s="8"/>
      <c r="D140" s="8"/>
      <c r="E140" s="133"/>
      <c r="F140" s="9">
        <f>SUM(F134:F139)</f>
        <v>0</v>
      </c>
      <c r="G140" s="133"/>
      <c r="H140" s="9">
        <f>SUM(H134:H139)</f>
        <v>0</v>
      </c>
      <c r="I140" s="133"/>
      <c r="J140" s="9">
        <f>SUM(J134:J139)</f>
        <v>0</v>
      </c>
      <c r="K140" s="8"/>
      <c r="L140" s="9">
        <f>SUM(L134:L139)</f>
        <v>0</v>
      </c>
      <c r="M140" s="8"/>
      <c r="N140" t="s">
        <v>855</v>
      </c>
    </row>
    <row r="141" spans="1:48" ht="25.5" customHeight="1">
      <c r="A141" s="141"/>
      <c r="B141" s="141"/>
      <c r="C141" s="141"/>
      <c r="D141" s="141"/>
      <c r="E141" s="133"/>
      <c r="F141" s="141"/>
      <c r="G141" s="133"/>
      <c r="H141" s="141"/>
      <c r="I141" s="133"/>
      <c r="J141" s="141"/>
      <c r="K141" s="141"/>
      <c r="L141" s="141"/>
      <c r="M141" s="141"/>
    </row>
    <row r="142" spans="1:48" ht="25.5" customHeight="1">
      <c r="A142" s="141"/>
      <c r="B142" s="141"/>
      <c r="C142" s="141"/>
      <c r="D142" s="141"/>
      <c r="E142" s="133"/>
      <c r="F142" s="141"/>
      <c r="G142" s="133"/>
      <c r="H142" s="141"/>
      <c r="I142" s="133"/>
      <c r="J142" s="141"/>
      <c r="K142" s="141"/>
      <c r="L142" s="141"/>
      <c r="M142" s="141"/>
    </row>
    <row r="143" spans="1:48" ht="25.5" customHeight="1">
      <c r="A143" s="7" t="s">
        <v>254</v>
      </c>
      <c r="B143" s="8"/>
      <c r="C143" s="8"/>
      <c r="D143" s="8"/>
      <c r="E143" s="133"/>
      <c r="F143" s="8"/>
      <c r="G143" s="133"/>
      <c r="H143" s="8"/>
      <c r="I143" s="133"/>
      <c r="J143" s="8"/>
      <c r="K143" s="8"/>
      <c r="L143" s="8"/>
      <c r="M143" s="8"/>
      <c r="N143" s="1"/>
      <c r="O143" s="1"/>
      <c r="P143" s="1"/>
      <c r="Q143" s="4" t="s">
        <v>926</v>
      </c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</row>
    <row r="144" spans="1:48" ht="25.5" customHeight="1">
      <c r="A144" s="7" t="s">
        <v>451</v>
      </c>
      <c r="B144" s="7" t="s">
        <v>452</v>
      </c>
      <c r="C144" s="7" t="s">
        <v>404</v>
      </c>
      <c r="D144" s="8">
        <v>9</v>
      </c>
      <c r="E144" s="135"/>
      <c r="F144" s="9">
        <f t="shared" ref="F144:F152" si="30">TRUNC(E144*D144,0)</f>
        <v>0</v>
      </c>
      <c r="G144" s="135"/>
      <c r="H144" s="9">
        <f t="shared" ref="H144:H152" si="31">TRUNC(G144*D144,0)</f>
        <v>0</v>
      </c>
      <c r="I144" s="135"/>
      <c r="J144" s="9">
        <f t="shared" ref="J144:J152" si="32">TRUNC(I144*D144,0)</f>
        <v>0</v>
      </c>
      <c r="K144" s="9">
        <f t="shared" ref="K144:K152" si="33">TRUNC(E144+G144+I144,0)</f>
        <v>0</v>
      </c>
      <c r="L144" s="9">
        <f t="shared" ref="L144:L152" si="34">TRUNC(F144+H144+J144,0)</f>
        <v>0</v>
      </c>
      <c r="M144" s="7" t="s">
        <v>379</v>
      </c>
      <c r="N144" s="4" t="s">
        <v>205</v>
      </c>
      <c r="O144" s="4" t="s">
        <v>434</v>
      </c>
      <c r="P144" s="4" t="s">
        <v>434</v>
      </c>
      <c r="Q144" s="4" t="s">
        <v>926</v>
      </c>
      <c r="R144" s="4" t="s">
        <v>429</v>
      </c>
      <c r="S144" s="4" t="s">
        <v>429</v>
      </c>
      <c r="T144" s="4" t="s">
        <v>430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4" t="s">
        <v>434</v>
      </c>
      <c r="AS144" s="4" t="s">
        <v>434</v>
      </c>
      <c r="AT144" s="1"/>
      <c r="AU144" s="4" t="s">
        <v>113</v>
      </c>
      <c r="AV144" s="1">
        <v>98</v>
      </c>
    </row>
    <row r="145" spans="1:48" ht="25.5" customHeight="1">
      <c r="A145" s="7" t="s">
        <v>454</v>
      </c>
      <c r="B145" s="7" t="s">
        <v>455</v>
      </c>
      <c r="C145" s="7" t="s">
        <v>428</v>
      </c>
      <c r="D145" s="8">
        <v>10</v>
      </c>
      <c r="E145" s="135"/>
      <c r="F145" s="9">
        <f t="shared" si="30"/>
        <v>0</v>
      </c>
      <c r="G145" s="135"/>
      <c r="H145" s="9">
        <f t="shared" si="31"/>
        <v>0</v>
      </c>
      <c r="I145" s="135"/>
      <c r="J145" s="9">
        <f t="shared" si="32"/>
        <v>0</v>
      </c>
      <c r="K145" s="9">
        <f t="shared" si="33"/>
        <v>0</v>
      </c>
      <c r="L145" s="9">
        <f t="shared" si="34"/>
        <v>0</v>
      </c>
      <c r="M145" s="7" t="s">
        <v>379</v>
      </c>
      <c r="N145" s="4" t="s">
        <v>196</v>
      </c>
      <c r="O145" s="4" t="s">
        <v>434</v>
      </c>
      <c r="P145" s="4" t="s">
        <v>434</v>
      </c>
      <c r="Q145" s="4" t="s">
        <v>926</v>
      </c>
      <c r="R145" s="4" t="s">
        <v>429</v>
      </c>
      <c r="S145" s="4" t="s">
        <v>429</v>
      </c>
      <c r="T145" s="4" t="s">
        <v>430</v>
      </c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4" t="s">
        <v>434</v>
      </c>
      <c r="AS145" s="4" t="s">
        <v>434</v>
      </c>
      <c r="AT145" s="1"/>
      <c r="AU145" s="4" t="s">
        <v>109</v>
      </c>
      <c r="AV145" s="1">
        <v>99</v>
      </c>
    </row>
    <row r="146" spans="1:48" ht="25.5" customHeight="1">
      <c r="A146" s="7" t="s">
        <v>30</v>
      </c>
      <c r="B146" s="7" t="s">
        <v>453</v>
      </c>
      <c r="C146" s="7" t="s">
        <v>408</v>
      </c>
      <c r="D146" s="8">
        <v>4</v>
      </c>
      <c r="E146" s="135"/>
      <c r="F146" s="9">
        <f t="shared" si="30"/>
        <v>0</v>
      </c>
      <c r="G146" s="135"/>
      <c r="H146" s="9">
        <f t="shared" si="31"/>
        <v>0</v>
      </c>
      <c r="I146" s="135"/>
      <c r="J146" s="9">
        <f t="shared" si="32"/>
        <v>0</v>
      </c>
      <c r="K146" s="9">
        <f t="shared" si="33"/>
        <v>0</v>
      </c>
      <c r="L146" s="9">
        <f t="shared" si="34"/>
        <v>0</v>
      </c>
      <c r="M146" s="7" t="s">
        <v>434</v>
      </c>
      <c r="N146" s="4" t="s">
        <v>195</v>
      </c>
      <c r="O146" s="4" t="s">
        <v>434</v>
      </c>
      <c r="P146" s="4" t="s">
        <v>434</v>
      </c>
      <c r="Q146" s="4" t="s">
        <v>926</v>
      </c>
      <c r="R146" s="4" t="s">
        <v>429</v>
      </c>
      <c r="S146" s="4" t="s">
        <v>429</v>
      </c>
      <c r="T146" s="4" t="s">
        <v>430</v>
      </c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4" t="s">
        <v>434</v>
      </c>
      <c r="AS146" s="4" t="s">
        <v>434</v>
      </c>
      <c r="AT146" s="1"/>
      <c r="AU146" s="4" t="s">
        <v>108</v>
      </c>
      <c r="AV146" s="1">
        <v>100</v>
      </c>
    </row>
    <row r="147" spans="1:48" ht="25.5" customHeight="1">
      <c r="A147" s="7" t="s">
        <v>457</v>
      </c>
      <c r="B147" s="7" t="s">
        <v>456</v>
      </c>
      <c r="C147" s="7" t="s">
        <v>404</v>
      </c>
      <c r="D147" s="8">
        <v>14</v>
      </c>
      <c r="E147" s="135"/>
      <c r="F147" s="9">
        <f t="shared" si="30"/>
        <v>0</v>
      </c>
      <c r="G147" s="135"/>
      <c r="H147" s="9">
        <f t="shared" si="31"/>
        <v>0</v>
      </c>
      <c r="I147" s="135"/>
      <c r="J147" s="9">
        <f t="shared" si="32"/>
        <v>0</v>
      </c>
      <c r="K147" s="9">
        <f t="shared" si="33"/>
        <v>0</v>
      </c>
      <c r="L147" s="9">
        <f t="shared" si="34"/>
        <v>0</v>
      </c>
      <c r="M147" s="7" t="s">
        <v>434</v>
      </c>
      <c r="N147" s="4" t="s">
        <v>748</v>
      </c>
      <c r="O147" s="4" t="s">
        <v>434</v>
      </c>
      <c r="P147" s="4" t="s">
        <v>434</v>
      </c>
      <c r="Q147" s="4" t="s">
        <v>926</v>
      </c>
      <c r="R147" s="4" t="s">
        <v>430</v>
      </c>
      <c r="S147" s="4" t="s">
        <v>429</v>
      </c>
      <c r="T147" s="4" t="s">
        <v>429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4" t="s">
        <v>434</v>
      </c>
      <c r="AS147" s="4" t="s">
        <v>434</v>
      </c>
      <c r="AT147" s="1"/>
      <c r="AU147" s="4" t="s">
        <v>193</v>
      </c>
      <c r="AV147" s="1">
        <v>101</v>
      </c>
    </row>
    <row r="148" spans="1:48" ht="25.5" customHeight="1">
      <c r="A148" s="7" t="s">
        <v>34</v>
      </c>
      <c r="B148" s="7" t="s">
        <v>377</v>
      </c>
      <c r="C148" s="7" t="s">
        <v>428</v>
      </c>
      <c r="D148" s="8">
        <v>9</v>
      </c>
      <c r="E148" s="135"/>
      <c r="F148" s="9">
        <f t="shared" si="30"/>
        <v>0</v>
      </c>
      <c r="G148" s="135"/>
      <c r="H148" s="9">
        <f t="shared" si="31"/>
        <v>0</v>
      </c>
      <c r="I148" s="135"/>
      <c r="J148" s="9">
        <f t="shared" si="32"/>
        <v>0</v>
      </c>
      <c r="K148" s="9">
        <f t="shared" si="33"/>
        <v>0</v>
      </c>
      <c r="L148" s="9">
        <f t="shared" si="34"/>
        <v>0</v>
      </c>
      <c r="M148" s="7" t="s">
        <v>434</v>
      </c>
      <c r="N148" s="4" t="s">
        <v>747</v>
      </c>
      <c r="O148" s="4" t="s">
        <v>434</v>
      </c>
      <c r="P148" s="4" t="s">
        <v>434</v>
      </c>
      <c r="Q148" s="4" t="s">
        <v>926</v>
      </c>
      <c r="R148" s="4" t="s">
        <v>430</v>
      </c>
      <c r="S148" s="4" t="s">
        <v>429</v>
      </c>
      <c r="T148" s="4" t="s">
        <v>429</v>
      </c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4" t="s">
        <v>434</v>
      </c>
      <c r="AS148" s="4" t="s">
        <v>434</v>
      </c>
      <c r="AT148" s="1"/>
      <c r="AU148" s="4" t="s">
        <v>191</v>
      </c>
      <c r="AV148" s="1">
        <v>102</v>
      </c>
    </row>
    <row r="149" spans="1:48" ht="25.5" customHeight="1">
      <c r="A149" s="7" t="s">
        <v>925</v>
      </c>
      <c r="B149" s="7" t="s">
        <v>251</v>
      </c>
      <c r="C149" s="7" t="s">
        <v>427</v>
      </c>
      <c r="D149" s="8">
        <v>14</v>
      </c>
      <c r="E149" s="135"/>
      <c r="F149" s="9">
        <f t="shared" si="30"/>
        <v>0</v>
      </c>
      <c r="G149" s="135"/>
      <c r="H149" s="9">
        <f t="shared" si="31"/>
        <v>0</v>
      </c>
      <c r="I149" s="135"/>
      <c r="J149" s="9">
        <f t="shared" si="32"/>
        <v>0</v>
      </c>
      <c r="K149" s="9">
        <f t="shared" si="33"/>
        <v>0</v>
      </c>
      <c r="L149" s="9">
        <f t="shared" si="34"/>
        <v>0</v>
      </c>
      <c r="M149" s="7"/>
      <c r="N149" s="4" t="s">
        <v>750</v>
      </c>
      <c r="O149" s="4" t="s">
        <v>434</v>
      </c>
      <c r="P149" s="4" t="s">
        <v>434</v>
      </c>
      <c r="Q149" s="4" t="s">
        <v>926</v>
      </c>
      <c r="R149" s="4" t="s">
        <v>429</v>
      </c>
      <c r="S149" s="4" t="s">
        <v>429</v>
      </c>
      <c r="T149" s="4" t="s">
        <v>430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4" t="s">
        <v>434</v>
      </c>
      <c r="AS149" s="4" t="s">
        <v>434</v>
      </c>
      <c r="AT149" s="1"/>
      <c r="AU149" s="4" t="s">
        <v>192</v>
      </c>
      <c r="AV149" s="1">
        <v>103</v>
      </c>
    </row>
    <row r="150" spans="1:48" ht="25.5" customHeight="1">
      <c r="A150" s="7" t="s">
        <v>376</v>
      </c>
      <c r="B150" s="7" t="s">
        <v>39</v>
      </c>
      <c r="C150" s="7" t="s">
        <v>428</v>
      </c>
      <c r="D150" s="8">
        <v>3</v>
      </c>
      <c r="E150" s="135"/>
      <c r="F150" s="9">
        <f t="shared" si="30"/>
        <v>0</v>
      </c>
      <c r="G150" s="135"/>
      <c r="H150" s="9">
        <f t="shared" si="31"/>
        <v>0</v>
      </c>
      <c r="I150" s="135"/>
      <c r="J150" s="9">
        <f t="shared" si="32"/>
        <v>0</v>
      </c>
      <c r="K150" s="9">
        <f t="shared" si="33"/>
        <v>0</v>
      </c>
      <c r="L150" s="9">
        <f t="shared" si="34"/>
        <v>0</v>
      </c>
      <c r="M150" s="7" t="s">
        <v>434</v>
      </c>
      <c r="N150" s="4" t="s">
        <v>751</v>
      </c>
      <c r="O150" s="4" t="s">
        <v>434</v>
      </c>
      <c r="P150" s="4" t="s">
        <v>434</v>
      </c>
      <c r="Q150" s="4" t="s">
        <v>926</v>
      </c>
      <c r="R150" s="4" t="s">
        <v>430</v>
      </c>
      <c r="S150" s="4" t="s">
        <v>429</v>
      </c>
      <c r="T150" s="4" t="s">
        <v>429</v>
      </c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4" t="s">
        <v>434</v>
      </c>
      <c r="AS150" s="4" t="s">
        <v>434</v>
      </c>
      <c r="AT150" s="1"/>
      <c r="AU150" s="4" t="s">
        <v>189</v>
      </c>
      <c r="AV150" s="1">
        <v>104</v>
      </c>
    </row>
    <row r="151" spans="1:48" ht="25.5" customHeight="1">
      <c r="A151" s="7" t="s">
        <v>375</v>
      </c>
      <c r="B151" s="7" t="s">
        <v>250</v>
      </c>
      <c r="C151" s="7" t="s">
        <v>428</v>
      </c>
      <c r="D151" s="8">
        <v>7</v>
      </c>
      <c r="E151" s="135"/>
      <c r="F151" s="9">
        <f t="shared" si="30"/>
        <v>0</v>
      </c>
      <c r="G151" s="135"/>
      <c r="H151" s="9">
        <f t="shared" si="31"/>
        <v>0</v>
      </c>
      <c r="I151" s="135"/>
      <c r="J151" s="9">
        <f t="shared" si="32"/>
        <v>0</v>
      </c>
      <c r="K151" s="9">
        <f t="shared" si="33"/>
        <v>0</v>
      </c>
      <c r="L151" s="9">
        <f t="shared" si="34"/>
        <v>0</v>
      </c>
      <c r="M151" s="7" t="s">
        <v>434</v>
      </c>
      <c r="N151" s="4" t="s">
        <v>752</v>
      </c>
      <c r="O151" s="4" t="s">
        <v>434</v>
      </c>
      <c r="P151" s="4" t="s">
        <v>434</v>
      </c>
      <c r="Q151" s="4" t="s">
        <v>926</v>
      </c>
      <c r="R151" s="4" t="s">
        <v>430</v>
      </c>
      <c r="S151" s="4" t="s">
        <v>429</v>
      </c>
      <c r="T151" s="4" t="s">
        <v>429</v>
      </c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4" t="s">
        <v>434</v>
      </c>
      <c r="AS151" s="4" t="s">
        <v>434</v>
      </c>
      <c r="AT151" s="1"/>
      <c r="AU151" s="4" t="s">
        <v>190</v>
      </c>
      <c r="AV151" s="1">
        <v>334</v>
      </c>
    </row>
    <row r="152" spans="1:48" ht="25.5" customHeight="1">
      <c r="A152" s="7" t="s">
        <v>374</v>
      </c>
      <c r="B152" s="7" t="s">
        <v>305</v>
      </c>
      <c r="C152" s="7" t="s">
        <v>428</v>
      </c>
      <c r="D152" s="8">
        <v>22</v>
      </c>
      <c r="E152" s="135"/>
      <c r="F152" s="9">
        <f t="shared" si="30"/>
        <v>0</v>
      </c>
      <c r="G152" s="135"/>
      <c r="H152" s="9">
        <f t="shared" si="31"/>
        <v>0</v>
      </c>
      <c r="I152" s="135"/>
      <c r="J152" s="9">
        <f t="shared" si="32"/>
        <v>0</v>
      </c>
      <c r="K152" s="9">
        <f t="shared" si="33"/>
        <v>0</v>
      </c>
      <c r="L152" s="9">
        <f t="shared" si="34"/>
        <v>0</v>
      </c>
      <c r="M152" s="7" t="s">
        <v>434</v>
      </c>
      <c r="N152" s="4" t="s">
        <v>753</v>
      </c>
      <c r="O152" s="4" t="s">
        <v>434</v>
      </c>
      <c r="P152" s="4" t="s">
        <v>434</v>
      </c>
      <c r="Q152" s="4" t="s">
        <v>926</v>
      </c>
      <c r="R152" s="4" t="s">
        <v>430</v>
      </c>
      <c r="S152" s="4" t="s">
        <v>429</v>
      </c>
      <c r="T152" s="4" t="s">
        <v>429</v>
      </c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4" t="s">
        <v>434</v>
      </c>
      <c r="AS152" s="4" t="s">
        <v>434</v>
      </c>
      <c r="AT152" s="1"/>
      <c r="AU152" s="4" t="s">
        <v>187</v>
      </c>
      <c r="AV152" s="1">
        <v>105</v>
      </c>
    </row>
    <row r="153" spans="1:48" ht="25.5" customHeight="1">
      <c r="A153" s="8" t="s">
        <v>808</v>
      </c>
      <c r="B153" s="8"/>
      <c r="C153" s="8"/>
      <c r="D153" s="8"/>
      <c r="E153" s="133"/>
      <c r="F153" s="9">
        <f>SUM(F144:F152)</f>
        <v>0</v>
      </c>
      <c r="G153" s="133"/>
      <c r="H153" s="9">
        <f>SUM(H144:H152)</f>
        <v>0</v>
      </c>
      <c r="I153" s="133"/>
      <c r="J153" s="9">
        <f>SUM(J144:J152)</f>
        <v>0</v>
      </c>
      <c r="K153" s="8"/>
      <c r="L153" s="9">
        <f>SUM(L144:L152)</f>
        <v>0</v>
      </c>
      <c r="M153" s="8"/>
      <c r="N153" t="s">
        <v>855</v>
      </c>
    </row>
    <row r="154" spans="1:48" ht="27" customHeight="1">
      <c r="A154" s="141"/>
      <c r="B154" s="141"/>
      <c r="C154" s="141"/>
      <c r="D154" s="141"/>
      <c r="E154" s="133"/>
      <c r="F154" s="141"/>
      <c r="G154" s="133"/>
      <c r="H154" s="141"/>
      <c r="I154" s="133"/>
      <c r="J154" s="141"/>
      <c r="K154" s="141"/>
      <c r="L154" s="141"/>
      <c r="M154" s="141"/>
    </row>
    <row r="155" spans="1:48" ht="27" customHeight="1">
      <c r="A155" s="141"/>
      <c r="B155" s="141"/>
      <c r="C155" s="141"/>
      <c r="D155" s="141"/>
      <c r="E155" s="133"/>
      <c r="F155" s="141"/>
      <c r="G155" s="133"/>
      <c r="H155" s="141"/>
      <c r="I155" s="133"/>
      <c r="J155" s="141"/>
      <c r="K155" s="141"/>
      <c r="L155" s="141"/>
      <c r="M155" s="141"/>
    </row>
    <row r="156" spans="1:48" ht="27" customHeight="1">
      <c r="A156" s="7" t="s">
        <v>255</v>
      </c>
      <c r="B156" s="8"/>
      <c r="C156" s="8"/>
      <c r="D156" s="8"/>
      <c r="E156" s="133"/>
      <c r="F156" s="8"/>
      <c r="G156" s="133"/>
      <c r="H156" s="8"/>
      <c r="I156" s="133"/>
      <c r="J156" s="8"/>
      <c r="K156" s="8"/>
      <c r="L156" s="8"/>
      <c r="M156" s="8"/>
      <c r="N156" s="1"/>
      <c r="O156" s="1"/>
      <c r="P156" s="1"/>
      <c r="Q156" s="4" t="s">
        <v>927</v>
      </c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</row>
    <row r="157" spans="1:48" ht="27" customHeight="1">
      <c r="A157" s="7" t="s">
        <v>930</v>
      </c>
      <c r="B157" s="7" t="s">
        <v>248</v>
      </c>
      <c r="C157" s="7" t="s">
        <v>404</v>
      </c>
      <c r="D157" s="8">
        <v>33</v>
      </c>
      <c r="E157" s="135"/>
      <c r="F157" s="9">
        <f>TRUNC(E157*D157,0)</f>
        <v>0</v>
      </c>
      <c r="G157" s="135"/>
      <c r="H157" s="9">
        <f>TRUNC(G157*D157,0)</f>
        <v>0</v>
      </c>
      <c r="I157" s="135"/>
      <c r="J157" s="9">
        <f>TRUNC(I157*D157,0)</f>
        <v>0</v>
      </c>
      <c r="K157" s="9">
        <f t="shared" ref="K157:L161" si="35">TRUNC(E157+G157+I157,0)</f>
        <v>0</v>
      </c>
      <c r="L157" s="9">
        <f t="shared" si="35"/>
        <v>0</v>
      </c>
      <c r="M157" s="7" t="s">
        <v>434</v>
      </c>
      <c r="N157" s="4" t="s">
        <v>749</v>
      </c>
      <c r="O157" s="4" t="s">
        <v>434</v>
      </c>
      <c r="P157" s="4" t="s">
        <v>434</v>
      </c>
      <c r="Q157" s="4" t="s">
        <v>927</v>
      </c>
      <c r="R157" s="4" t="s">
        <v>430</v>
      </c>
      <c r="S157" s="4" t="s">
        <v>429</v>
      </c>
      <c r="T157" s="4" t="s">
        <v>429</v>
      </c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4" t="s">
        <v>434</v>
      </c>
      <c r="AS157" s="4" t="s">
        <v>434</v>
      </c>
      <c r="AT157" s="1"/>
      <c r="AU157" s="4" t="s">
        <v>188</v>
      </c>
      <c r="AV157" s="1">
        <v>259</v>
      </c>
    </row>
    <row r="158" spans="1:48" ht="27" customHeight="1">
      <c r="A158" s="7" t="s">
        <v>930</v>
      </c>
      <c r="B158" s="7" t="s">
        <v>373</v>
      </c>
      <c r="C158" s="7" t="s">
        <v>404</v>
      </c>
      <c r="D158" s="8">
        <v>23</v>
      </c>
      <c r="E158" s="135"/>
      <c r="F158" s="9">
        <f>TRUNC(E158*D158,0)</f>
        <v>0</v>
      </c>
      <c r="G158" s="135"/>
      <c r="H158" s="9">
        <f>TRUNC(G158*D158,0)</f>
        <v>0</v>
      </c>
      <c r="I158" s="135"/>
      <c r="J158" s="9">
        <f>TRUNC(I158*D158,0)</f>
        <v>0</v>
      </c>
      <c r="K158" s="9">
        <f t="shared" si="35"/>
        <v>0</v>
      </c>
      <c r="L158" s="9">
        <f t="shared" si="35"/>
        <v>0</v>
      </c>
      <c r="M158" s="7" t="s">
        <v>434</v>
      </c>
      <c r="N158" s="4" t="s">
        <v>754</v>
      </c>
      <c r="O158" s="4" t="s">
        <v>434</v>
      </c>
      <c r="P158" s="4" t="s">
        <v>434</v>
      </c>
      <c r="Q158" s="4" t="s">
        <v>927</v>
      </c>
      <c r="R158" s="4" t="s">
        <v>430</v>
      </c>
      <c r="S158" s="4" t="s">
        <v>429</v>
      </c>
      <c r="T158" s="4" t="s">
        <v>429</v>
      </c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4" t="s">
        <v>434</v>
      </c>
      <c r="AS158" s="4" t="s">
        <v>434</v>
      </c>
      <c r="AT158" s="1"/>
      <c r="AU158" s="4" t="s">
        <v>185</v>
      </c>
      <c r="AV158" s="1">
        <v>108</v>
      </c>
    </row>
    <row r="159" spans="1:48" ht="27" customHeight="1">
      <c r="A159" s="7" t="s">
        <v>930</v>
      </c>
      <c r="B159" s="7" t="s">
        <v>372</v>
      </c>
      <c r="C159" s="7" t="s">
        <v>434</v>
      </c>
      <c r="D159" s="8">
        <v>7</v>
      </c>
      <c r="E159" s="135"/>
      <c r="F159" s="9">
        <f>TRUNC(E159*D159,0)</f>
        <v>0</v>
      </c>
      <c r="G159" s="135"/>
      <c r="H159" s="9">
        <f>TRUNC(G159*D159,0)</f>
        <v>0</v>
      </c>
      <c r="I159" s="135"/>
      <c r="J159" s="9">
        <f>TRUNC(I159*D159,0)</f>
        <v>0</v>
      </c>
      <c r="K159" s="9">
        <f t="shared" si="35"/>
        <v>0</v>
      </c>
      <c r="L159" s="9">
        <f t="shared" si="35"/>
        <v>0</v>
      </c>
      <c r="M159" s="7" t="s">
        <v>434</v>
      </c>
      <c r="N159" s="4" t="s">
        <v>755</v>
      </c>
      <c r="O159" s="4" t="s">
        <v>434</v>
      </c>
      <c r="P159" s="4" t="s">
        <v>434</v>
      </c>
      <c r="Q159" s="4" t="s">
        <v>927</v>
      </c>
      <c r="R159" s="4" t="s">
        <v>430</v>
      </c>
      <c r="S159" s="4" t="s">
        <v>429</v>
      </c>
      <c r="T159" s="4" t="s">
        <v>429</v>
      </c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4" t="s">
        <v>434</v>
      </c>
      <c r="AS159" s="4" t="s">
        <v>434</v>
      </c>
      <c r="AT159" s="1"/>
      <c r="AU159" s="4" t="s">
        <v>186</v>
      </c>
      <c r="AV159" s="1">
        <v>109</v>
      </c>
    </row>
    <row r="160" spans="1:48" ht="27" customHeight="1">
      <c r="A160" s="7" t="s">
        <v>929</v>
      </c>
      <c r="B160" s="7" t="s">
        <v>434</v>
      </c>
      <c r="C160" s="7" t="s">
        <v>404</v>
      </c>
      <c r="D160" s="8">
        <v>14</v>
      </c>
      <c r="E160" s="135"/>
      <c r="F160" s="9">
        <f>TRUNC(E160*D160,0)</f>
        <v>0</v>
      </c>
      <c r="G160" s="135"/>
      <c r="H160" s="9">
        <f>TRUNC(G160*D160,0)</f>
        <v>0</v>
      </c>
      <c r="I160" s="135"/>
      <c r="J160" s="9">
        <f>TRUNC(I160*D160,0)</f>
        <v>0</v>
      </c>
      <c r="K160" s="9">
        <f t="shared" si="35"/>
        <v>0</v>
      </c>
      <c r="L160" s="9">
        <f t="shared" si="35"/>
        <v>0</v>
      </c>
      <c r="M160" s="7" t="s">
        <v>434</v>
      </c>
      <c r="N160" s="4" t="s">
        <v>756</v>
      </c>
      <c r="O160" s="4" t="s">
        <v>434</v>
      </c>
      <c r="P160" s="4" t="s">
        <v>434</v>
      </c>
      <c r="Q160" s="4" t="s">
        <v>927</v>
      </c>
      <c r="R160" s="4" t="s">
        <v>430</v>
      </c>
      <c r="S160" s="4" t="s">
        <v>429</v>
      </c>
      <c r="T160" s="4" t="s">
        <v>429</v>
      </c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4" t="s">
        <v>434</v>
      </c>
      <c r="AS160" s="4" t="s">
        <v>434</v>
      </c>
      <c r="AT160" s="1"/>
      <c r="AU160" s="4" t="s">
        <v>184</v>
      </c>
      <c r="AV160" s="1">
        <v>110</v>
      </c>
    </row>
    <row r="161" spans="1:48" ht="27" customHeight="1">
      <c r="A161" s="7" t="s">
        <v>932</v>
      </c>
      <c r="B161" s="7" t="s">
        <v>371</v>
      </c>
      <c r="C161" s="7" t="s">
        <v>404</v>
      </c>
      <c r="D161" s="8">
        <v>40</v>
      </c>
      <c r="E161" s="135"/>
      <c r="F161" s="9">
        <f>TRUNC(E161*D161,0)</f>
        <v>0</v>
      </c>
      <c r="G161" s="135"/>
      <c r="H161" s="9">
        <f>TRUNC(G161*D161,0)</f>
        <v>0</v>
      </c>
      <c r="I161" s="135"/>
      <c r="J161" s="9">
        <f>TRUNC(I161*D161,0)</f>
        <v>0</v>
      </c>
      <c r="K161" s="9">
        <f t="shared" si="35"/>
        <v>0</v>
      </c>
      <c r="L161" s="9">
        <f t="shared" si="35"/>
        <v>0</v>
      </c>
      <c r="M161" s="7" t="s">
        <v>434</v>
      </c>
      <c r="N161" s="4" t="s">
        <v>757</v>
      </c>
      <c r="O161" s="4" t="s">
        <v>434</v>
      </c>
      <c r="P161" s="4" t="s">
        <v>434</v>
      </c>
      <c r="Q161" s="4" t="s">
        <v>927</v>
      </c>
      <c r="R161" s="4" t="s">
        <v>430</v>
      </c>
      <c r="S161" s="4" t="s">
        <v>429</v>
      </c>
      <c r="T161" s="4" t="s">
        <v>429</v>
      </c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4" t="s">
        <v>434</v>
      </c>
      <c r="AS161" s="4" t="s">
        <v>434</v>
      </c>
      <c r="AT161" s="1"/>
      <c r="AU161" s="4" t="s">
        <v>551</v>
      </c>
      <c r="AV161" s="1">
        <v>111</v>
      </c>
    </row>
    <row r="162" spans="1:48" ht="27" customHeight="1">
      <c r="A162" s="8" t="s">
        <v>808</v>
      </c>
      <c r="B162" s="8"/>
      <c r="C162" s="8"/>
      <c r="D162" s="8"/>
      <c r="E162" s="133"/>
      <c r="F162" s="9">
        <f>SUM(F157:F161)</f>
        <v>0</v>
      </c>
      <c r="G162" s="133"/>
      <c r="H162" s="9">
        <f>SUM(H157:H161)</f>
        <v>0</v>
      </c>
      <c r="I162" s="133"/>
      <c r="J162" s="9">
        <f>SUM(J157:J161)</f>
        <v>0</v>
      </c>
      <c r="K162" s="8"/>
      <c r="L162" s="9">
        <f>SUM(L157:L161)</f>
        <v>0</v>
      </c>
      <c r="M162" s="8"/>
      <c r="N162" t="s">
        <v>855</v>
      </c>
    </row>
    <row r="163" spans="1:48" ht="27" customHeight="1">
      <c r="A163" s="141"/>
      <c r="B163" s="141"/>
      <c r="C163" s="141"/>
      <c r="D163" s="141"/>
      <c r="E163" s="133"/>
      <c r="F163" s="141"/>
      <c r="G163" s="133"/>
      <c r="H163" s="141"/>
      <c r="I163" s="133"/>
      <c r="J163" s="141"/>
      <c r="K163" s="141"/>
      <c r="L163" s="141"/>
      <c r="M163" s="141"/>
    </row>
    <row r="164" spans="1:48" ht="27" customHeight="1">
      <c r="A164" s="141"/>
      <c r="B164" s="141"/>
      <c r="C164" s="141"/>
      <c r="D164" s="141"/>
      <c r="E164" s="133"/>
      <c r="F164" s="141"/>
      <c r="G164" s="133"/>
      <c r="H164" s="141"/>
      <c r="I164" s="133"/>
      <c r="J164" s="141"/>
      <c r="K164" s="141"/>
      <c r="L164" s="141"/>
      <c r="M164" s="141"/>
    </row>
    <row r="165" spans="1:48" ht="27" customHeight="1">
      <c r="A165" s="7" t="s">
        <v>249</v>
      </c>
      <c r="B165" s="8"/>
      <c r="C165" s="8"/>
      <c r="D165" s="8"/>
      <c r="E165" s="133"/>
      <c r="F165" s="8"/>
      <c r="G165" s="133"/>
      <c r="H165" s="8"/>
      <c r="I165" s="133"/>
      <c r="J165" s="8"/>
      <c r="K165" s="8"/>
      <c r="L165" s="8"/>
      <c r="M165" s="8"/>
      <c r="N165" s="1"/>
      <c r="O165" s="1"/>
      <c r="P165" s="1"/>
      <c r="Q165" s="4" t="s">
        <v>931</v>
      </c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</row>
    <row r="166" spans="1:48" ht="27" customHeight="1">
      <c r="A166" s="7" t="s">
        <v>306</v>
      </c>
      <c r="B166" s="7" t="s">
        <v>307</v>
      </c>
      <c r="C166" s="7" t="s">
        <v>408</v>
      </c>
      <c r="D166" s="8">
        <v>2</v>
      </c>
      <c r="E166" s="135"/>
      <c r="F166" s="9">
        <f t="shared" ref="F166:F180" si="36">TRUNC(E166*D166,0)</f>
        <v>0</v>
      </c>
      <c r="G166" s="135"/>
      <c r="H166" s="9">
        <f t="shared" ref="H166:H180" si="37">TRUNC(G166*D166,0)</f>
        <v>0</v>
      </c>
      <c r="I166" s="135"/>
      <c r="J166" s="9">
        <f t="shared" ref="J166:J180" si="38">TRUNC(I166*D166,0)</f>
        <v>0</v>
      </c>
      <c r="K166" s="9">
        <f t="shared" ref="K166:K180" si="39">TRUNC(E166+G166+I166,0)</f>
        <v>0</v>
      </c>
      <c r="L166" s="9">
        <f t="shared" ref="L166:L180" si="40">TRUNC(F166+H166+J166,0)</f>
        <v>0</v>
      </c>
      <c r="M166" s="7" t="s">
        <v>434</v>
      </c>
      <c r="N166" s="4" t="s">
        <v>759</v>
      </c>
      <c r="O166" s="4" t="s">
        <v>434</v>
      </c>
      <c r="P166" s="4" t="s">
        <v>434</v>
      </c>
      <c r="Q166" s="4" t="s">
        <v>931</v>
      </c>
      <c r="R166" s="4" t="s">
        <v>430</v>
      </c>
      <c r="S166" s="4" t="s">
        <v>429</v>
      </c>
      <c r="T166" s="4" t="s">
        <v>429</v>
      </c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4" t="s">
        <v>434</v>
      </c>
      <c r="AS166" s="4" t="s">
        <v>434</v>
      </c>
      <c r="AT166" s="1"/>
      <c r="AU166" s="4" t="s">
        <v>553</v>
      </c>
      <c r="AV166" s="1">
        <v>124</v>
      </c>
    </row>
    <row r="167" spans="1:48" ht="27" customHeight="1">
      <c r="A167" s="7" t="s">
        <v>246</v>
      </c>
      <c r="B167" s="7" t="s">
        <v>308</v>
      </c>
      <c r="C167" s="7" t="s">
        <v>408</v>
      </c>
      <c r="D167" s="8">
        <v>2</v>
      </c>
      <c r="E167" s="135"/>
      <c r="F167" s="9">
        <f t="shared" si="36"/>
        <v>0</v>
      </c>
      <c r="G167" s="135"/>
      <c r="H167" s="9">
        <f t="shared" si="37"/>
        <v>0</v>
      </c>
      <c r="I167" s="135"/>
      <c r="J167" s="9">
        <f t="shared" si="38"/>
        <v>0</v>
      </c>
      <c r="K167" s="9">
        <f t="shared" si="39"/>
        <v>0</v>
      </c>
      <c r="L167" s="9">
        <f t="shared" si="40"/>
        <v>0</v>
      </c>
      <c r="M167" s="7" t="s">
        <v>434</v>
      </c>
      <c r="N167" s="4" t="s">
        <v>758</v>
      </c>
      <c r="O167" s="4" t="s">
        <v>434</v>
      </c>
      <c r="P167" s="4" t="s">
        <v>434</v>
      </c>
      <c r="Q167" s="4" t="s">
        <v>931</v>
      </c>
      <c r="R167" s="4" t="s">
        <v>430</v>
      </c>
      <c r="S167" s="4" t="s">
        <v>429</v>
      </c>
      <c r="T167" s="4" t="s">
        <v>429</v>
      </c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4" t="s">
        <v>434</v>
      </c>
      <c r="AS167" s="4" t="s">
        <v>434</v>
      </c>
      <c r="AT167" s="1"/>
      <c r="AU167" s="4" t="s">
        <v>554</v>
      </c>
      <c r="AV167" s="1">
        <v>125</v>
      </c>
    </row>
    <row r="168" spans="1:48" ht="27" customHeight="1">
      <c r="A168" s="7" t="s">
        <v>934</v>
      </c>
      <c r="B168" s="7" t="s">
        <v>247</v>
      </c>
      <c r="C168" s="7" t="s">
        <v>385</v>
      </c>
      <c r="D168" s="8">
        <v>2</v>
      </c>
      <c r="E168" s="135"/>
      <c r="F168" s="9">
        <f t="shared" si="36"/>
        <v>0</v>
      </c>
      <c r="G168" s="135"/>
      <c r="H168" s="9">
        <f t="shared" si="37"/>
        <v>0</v>
      </c>
      <c r="I168" s="135"/>
      <c r="J168" s="9">
        <f t="shared" si="38"/>
        <v>0</v>
      </c>
      <c r="K168" s="9">
        <f t="shared" si="39"/>
        <v>0</v>
      </c>
      <c r="L168" s="9">
        <f t="shared" si="40"/>
        <v>0</v>
      </c>
      <c r="M168" s="7" t="s">
        <v>434</v>
      </c>
      <c r="N168" s="4" t="s">
        <v>552</v>
      </c>
      <c r="O168" s="4" t="s">
        <v>434</v>
      </c>
      <c r="P168" s="4" t="s">
        <v>434</v>
      </c>
      <c r="Q168" s="4" t="s">
        <v>931</v>
      </c>
      <c r="R168" s="4" t="s">
        <v>429</v>
      </c>
      <c r="S168" s="4" t="s">
        <v>429</v>
      </c>
      <c r="T168" s="4" t="s">
        <v>430</v>
      </c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4" t="s">
        <v>434</v>
      </c>
      <c r="AS168" s="4" t="s">
        <v>434</v>
      </c>
      <c r="AT168" s="1"/>
      <c r="AU168" s="4" t="s">
        <v>110</v>
      </c>
      <c r="AV168" s="1">
        <v>117</v>
      </c>
    </row>
    <row r="169" spans="1:48" ht="27" customHeight="1">
      <c r="A169" s="7" t="s">
        <v>933</v>
      </c>
      <c r="B169" s="7" t="s">
        <v>2</v>
      </c>
      <c r="C169" s="7" t="s">
        <v>385</v>
      </c>
      <c r="D169" s="8">
        <v>2</v>
      </c>
      <c r="E169" s="135"/>
      <c r="F169" s="9">
        <f t="shared" si="36"/>
        <v>0</v>
      </c>
      <c r="G169" s="135"/>
      <c r="H169" s="9">
        <f t="shared" si="37"/>
        <v>0</v>
      </c>
      <c r="I169" s="135"/>
      <c r="J169" s="9">
        <f t="shared" si="38"/>
        <v>0</v>
      </c>
      <c r="K169" s="9">
        <f t="shared" si="39"/>
        <v>0</v>
      </c>
      <c r="L169" s="9">
        <f t="shared" si="40"/>
        <v>0</v>
      </c>
      <c r="M169" s="7" t="s">
        <v>434</v>
      </c>
      <c r="N169" s="4" t="s">
        <v>555</v>
      </c>
      <c r="O169" s="4" t="s">
        <v>434</v>
      </c>
      <c r="P169" s="4" t="s">
        <v>434</v>
      </c>
      <c r="Q169" s="4" t="s">
        <v>931</v>
      </c>
      <c r="R169" s="4" t="s">
        <v>429</v>
      </c>
      <c r="S169" s="4" t="s">
        <v>429</v>
      </c>
      <c r="T169" s="4" t="s">
        <v>430</v>
      </c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4" t="s">
        <v>434</v>
      </c>
      <c r="AS169" s="4" t="s">
        <v>434</v>
      </c>
      <c r="AT169" s="1"/>
      <c r="AU169" s="4" t="s">
        <v>107</v>
      </c>
      <c r="AV169" s="1">
        <v>114</v>
      </c>
    </row>
    <row r="170" spans="1:48" ht="27" customHeight="1">
      <c r="A170" s="7" t="s">
        <v>936</v>
      </c>
      <c r="B170" s="7" t="s">
        <v>935</v>
      </c>
      <c r="C170" s="7" t="s">
        <v>431</v>
      </c>
      <c r="D170" s="8">
        <v>2</v>
      </c>
      <c r="E170" s="135"/>
      <c r="F170" s="9">
        <f t="shared" si="36"/>
        <v>0</v>
      </c>
      <c r="G170" s="135"/>
      <c r="H170" s="9">
        <f t="shared" si="37"/>
        <v>0</v>
      </c>
      <c r="I170" s="135"/>
      <c r="J170" s="9">
        <f t="shared" si="38"/>
        <v>0</v>
      </c>
      <c r="K170" s="9">
        <f t="shared" si="39"/>
        <v>0</v>
      </c>
      <c r="L170" s="9">
        <f t="shared" si="40"/>
        <v>0</v>
      </c>
      <c r="M170" s="7" t="s">
        <v>434</v>
      </c>
      <c r="N170" s="4" t="s">
        <v>761</v>
      </c>
      <c r="O170" s="4" t="s">
        <v>434</v>
      </c>
      <c r="P170" s="4" t="s">
        <v>434</v>
      </c>
      <c r="Q170" s="4" t="s">
        <v>931</v>
      </c>
      <c r="R170" s="4" t="s">
        <v>430</v>
      </c>
      <c r="S170" s="4" t="s">
        <v>429</v>
      </c>
      <c r="T170" s="4" t="s">
        <v>429</v>
      </c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4" t="s">
        <v>434</v>
      </c>
      <c r="AS170" s="4" t="s">
        <v>434</v>
      </c>
      <c r="AT170" s="1"/>
      <c r="AU170" s="4" t="s">
        <v>557</v>
      </c>
      <c r="AV170" s="1">
        <v>129</v>
      </c>
    </row>
    <row r="171" spans="1:48" ht="27" customHeight="1">
      <c r="A171" s="7" t="s">
        <v>938</v>
      </c>
      <c r="B171" s="7" t="s">
        <v>1</v>
      </c>
      <c r="C171" s="7" t="s">
        <v>385</v>
      </c>
      <c r="D171" s="8">
        <v>2</v>
      </c>
      <c r="E171" s="135"/>
      <c r="F171" s="9">
        <f t="shared" si="36"/>
        <v>0</v>
      </c>
      <c r="G171" s="135"/>
      <c r="H171" s="9">
        <f t="shared" si="37"/>
        <v>0</v>
      </c>
      <c r="I171" s="135"/>
      <c r="J171" s="9">
        <f t="shared" si="38"/>
        <v>0</v>
      </c>
      <c r="K171" s="9">
        <f t="shared" si="39"/>
        <v>0</v>
      </c>
      <c r="L171" s="9">
        <f t="shared" si="40"/>
        <v>0</v>
      </c>
      <c r="M171" s="7" t="s">
        <v>434</v>
      </c>
      <c r="N171" s="4" t="s">
        <v>556</v>
      </c>
      <c r="O171" s="4" t="s">
        <v>434</v>
      </c>
      <c r="P171" s="4" t="s">
        <v>434</v>
      </c>
      <c r="Q171" s="4" t="s">
        <v>931</v>
      </c>
      <c r="R171" s="4" t="s">
        <v>429</v>
      </c>
      <c r="S171" s="4" t="s">
        <v>429</v>
      </c>
      <c r="T171" s="4" t="s">
        <v>430</v>
      </c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4" t="s">
        <v>434</v>
      </c>
      <c r="AS171" s="4" t="s">
        <v>434</v>
      </c>
      <c r="AT171" s="1"/>
      <c r="AU171" s="4" t="s">
        <v>105</v>
      </c>
      <c r="AV171" s="1">
        <v>118</v>
      </c>
    </row>
    <row r="172" spans="1:48" ht="27" customHeight="1">
      <c r="A172" s="7" t="s">
        <v>937</v>
      </c>
      <c r="B172" s="7" t="s">
        <v>935</v>
      </c>
      <c r="C172" s="7" t="s">
        <v>431</v>
      </c>
      <c r="D172" s="8">
        <v>2</v>
      </c>
      <c r="E172" s="135"/>
      <c r="F172" s="9">
        <f t="shared" si="36"/>
        <v>0</v>
      </c>
      <c r="G172" s="135"/>
      <c r="H172" s="9">
        <f t="shared" si="37"/>
        <v>0</v>
      </c>
      <c r="I172" s="135"/>
      <c r="J172" s="9">
        <f t="shared" si="38"/>
        <v>0</v>
      </c>
      <c r="K172" s="9">
        <f t="shared" si="39"/>
        <v>0</v>
      </c>
      <c r="L172" s="9">
        <f t="shared" si="40"/>
        <v>0</v>
      </c>
      <c r="M172" s="7" t="s">
        <v>434</v>
      </c>
      <c r="N172" s="4" t="s">
        <v>760</v>
      </c>
      <c r="O172" s="4" t="s">
        <v>434</v>
      </c>
      <c r="P172" s="4" t="s">
        <v>434</v>
      </c>
      <c r="Q172" s="4" t="s">
        <v>931</v>
      </c>
      <c r="R172" s="4" t="s">
        <v>430</v>
      </c>
      <c r="S172" s="4" t="s">
        <v>429</v>
      </c>
      <c r="T172" s="4" t="s">
        <v>429</v>
      </c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4" t="s">
        <v>434</v>
      </c>
      <c r="AS172" s="4" t="s">
        <v>434</v>
      </c>
      <c r="AT172" s="1"/>
      <c r="AU172" s="4" t="s">
        <v>559</v>
      </c>
      <c r="AV172" s="1">
        <v>130</v>
      </c>
    </row>
    <row r="173" spans="1:48" ht="27" customHeight="1">
      <c r="A173" s="7" t="s">
        <v>940</v>
      </c>
      <c r="B173" s="7" t="s">
        <v>370</v>
      </c>
      <c r="C173" s="7" t="s">
        <v>385</v>
      </c>
      <c r="D173" s="8">
        <v>2</v>
      </c>
      <c r="E173" s="135"/>
      <c r="F173" s="9">
        <f t="shared" si="36"/>
        <v>0</v>
      </c>
      <c r="G173" s="135"/>
      <c r="H173" s="9">
        <f t="shared" si="37"/>
        <v>0</v>
      </c>
      <c r="I173" s="135"/>
      <c r="J173" s="9">
        <f t="shared" si="38"/>
        <v>0</v>
      </c>
      <c r="K173" s="9">
        <f t="shared" si="39"/>
        <v>0</v>
      </c>
      <c r="L173" s="9">
        <f t="shared" si="40"/>
        <v>0</v>
      </c>
      <c r="M173" s="7" t="s">
        <v>434</v>
      </c>
      <c r="N173" s="4" t="s">
        <v>558</v>
      </c>
      <c r="O173" s="4" t="s">
        <v>434</v>
      </c>
      <c r="P173" s="4" t="s">
        <v>434</v>
      </c>
      <c r="Q173" s="4" t="s">
        <v>931</v>
      </c>
      <c r="R173" s="4" t="s">
        <v>429</v>
      </c>
      <c r="S173" s="4" t="s">
        <v>429</v>
      </c>
      <c r="T173" s="4" t="s">
        <v>430</v>
      </c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4" t="s">
        <v>434</v>
      </c>
      <c r="AS173" s="4" t="s">
        <v>434</v>
      </c>
      <c r="AT173" s="1"/>
      <c r="AU173" s="4" t="s">
        <v>106</v>
      </c>
      <c r="AV173" s="1">
        <v>119</v>
      </c>
    </row>
    <row r="174" spans="1:48" ht="27" customHeight="1">
      <c r="A174" s="7" t="s">
        <v>939</v>
      </c>
      <c r="B174" s="7" t="s">
        <v>369</v>
      </c>
      <c r="C174" s="7" t="s">
        <v>431</v>
      </c>
      <c r="D174" s="8">
        <v>2</v>
      </c>
      <c r="E174" s="135"/>
      <c r="F174" s="9">
        <f t="shared" si="36"/>
        <v>0</v>
      </c>
      <c r="G174" s="135"/>
      <c r="H174" s="9">
        <f t="shared" si="37"/>
        <v>0</v>
      </c>
      <c r="I174" s="135"/>
      <c r="J174" s="9">
        <f t="shared" si="38"/>
        <v>0</v>
      </c>
      <c r="K174" s="9">
        <f t="shared" si="39"/>
        <v>0</v>
      </c>
      <c r="L174" s="9">
        <f t="shared" si="40"/>
        <v>0</v>
      </c>
      <c r="M174" s="7" t="s">
        <v>434</v>
      </c>
      <c r="N174" s="4" t="s">
        <v>762</v>
      </c>
      <c r="O174" s="4" t="s">
        <v>434</v>
      </c>
      <c r="P174" s="4" t="s">
        <v>434</v>
      </c>
      <c r="Q174" s="4" t="s">
        <v>931</v>
      </c>
      <c r="R174" s="4" t="s">
        <v>430</v>
      </c>
      <c r="S174" s="4" t="s">
        <v>429</v>
      </c>
      <c r="T174" s="4" t="s">
        <v>429</v>
      </c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4" t="s">
        <v>434</v>
      </c>
      <c r="AS174" s="4" t="s">
        <v>434</v>
      </c>
      <c r="AT174" s="1"/>
      <c r="AU174" s="4" t="s">
        <v>561</v>
      </c>
      <c r="AV174" s="1">
        <v>128</v>
      </c>
    </row>
    <row r="175" spans="1:48" ht="27" customHeight="1">
      <c r="A175" s="7" t="s">
        <v>389</v>
      </c>
      <c r="B175" s="7" t="s">
        <v>0</v>
      </c>
      <c r="C175" s="7" t="s">
        <v>437</v>
      </c>
      <c r="D175" s="8">
        <v>2</v>
      </c>
      <c r="E175" s="135"/>
      <c r="F175" s="9">
        <f t="shared" si="36"/>
        <v>0</v>
      </c>
      <c r="G175" s="135"/>
      <c r="H175" s="9">
        <f t="shared" si="37"/>
        <v>0</v>
      </c>
      <c r="I175" s="135"/>
      <c r="J175" s="9">
        <f t="shared" si="38"/>
        <v>0</v>
      </c>
      <c r="K175" s="9">
        <f t="shared" si="39"/>
        <v>0</v>
      </c>
      <c r="L175" s="9">
        <f t="shared" si="40"/>
        <v>0</v>
      </c>
      <c r="M175" s="7" t="s">
        <v>942</v>
      </c>
      <c r="N175" s="4" t="s">
        <v>560</v>
      </c>
      <c r="O175" s="4" t="s">
        <v>434</v>
      </c>
      <c r="P175" s="4" t="s">
        <v>434</v>
      </c>
      <c r="Q175" s="4" t="s">
        <v>931</v>
      </c>
      <c r="R175" s="4" t="s">
        <v>429</v>
      </c>
      <c r="S175" s="4" t="s">
        <v>429</v>
      </c>
      <c r="T175" s="4" t="s">
        <v>430</v>
      </c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4" t="s">
        <v>434</v>
      </c>
      <c r="AS175" s="4" t="s">
        <v>434</v>
      </c>
      <c r="AT175" s="1"/>
      <c r="AU175" s="4" t="s">
        <v>103</v>
      </c>
      <c r="AV175" s="1">
        <v>231</v>
      </c>
    </row>
    <row r="176" spans="1:48" ht="27" customHeight="1">
      <c r="A176" s="7" t="s">
        <v>944</v>
      </c>
      <c r="B176" s="7" t="s">
        <v>36</v>
      </c>
      <c r="C176" s="7" t="s">
        <v>404</v>
      </c>
      <c r="D176" s="8">
        <v>2</v>
      </c>
      <c r="E176" s="135"/>
      <c r="F176" s="9">
        <f t="shared" si="36"/>
        <v>0</v>
      </c>
      <c r="G176" s="135"/>
      <c r="H176" s="9">
        <f t="shared" si="37"/>
        <v>0</v>
      </c>
      <c r="I176" s="135"/>
      <c r="J176" s="9">
        <f t="shared" si="38"/>
        <v>0</v>
      </c>
      <c r="K176" s="9">
        <f t="shared" si="39"/>
        <v>0</v>
      </c>
      <c r="L176" s="9">
        <f t="shared" si="40"/>
        <v>0</v>
      </c>
      <c r="M176" s="7" t="s">
        <v>434</v>
      </c>
      <c r="N176" s="4" t="s">
        <v>562</v>
      </c>
      <c r="O176" s="4" t="s">
        <v>434</v>
      </c>
      <c r="P176" s="4" t="s">
        <v>434</v>
      </c>
      <c r="Q176" s="4" t="s">
        <v>931</v>
      </c>
      <c r="R176" s="4" t="s">
        <v>429</v>
      </c>
      <c r="S176" s="4" t="s">
        <v>429</v>
      </c>
      <c r="T176" s="4" t="s">
        <v>430</v>
      </c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4" t="s">
        <v>434</v>
      </c>
      <c r="AS176" s="4" t="s">
        <v>434</v>
      </c>
      <c r="AT176" s="1"/>
      <c r="AU176" s="4" t="s">
        <v>102</v>
      </c>
      <c r="AV176" s="1">
        <v>335</v>
      </c>
    </row>
    <row r="177" spans="1:48" ht="27" customHeight="1">
      <c r="A177" s="7" t="s">
        <v>941</v>
      </c>
      <c r="B177" s="7" t="s">
        <v>368</v>
      </c>
      <c r="C177" s="7" t="s">
        <v>428</v>
      </c>
      <c r="D177" s="8">
        <v>16</v>
      </c>
      <c r="E177" s="135"/>
      <c r="F177" s="9">
        <f t="shared" si="36"/>
        <v>0</v>
      </c>
      <c r="G177" s="135"/>
      <c r="H177" s="9">
        <f t="shared" si="37"/>
        <v>0</v>
      </c>
      <c r="I177" s="135"/>
      <c r="J177" s="9">
        <f t="shared" si="38"/>
        <v>0</v>
      </c>
      <c r="K177" s="9">
        <f t="shared" si="39"/>
        <v>0</v>
      </c>
      <c r="L177" s="9">
        <f t="shared" si="40"/>
        <v>0</v>
      </c>
      <c r="M177" s="7" t="s">
        <v>434</v>
      </c>
      <c r="N177" s="4" t="s">
        <v>763</v>
      </c>
      <c r="O177" s="4" t="s">
        <v>434</v>
      </c>
      <c r="P177" s="4" t="s">
        <v>434</v>
      </c>
      <c r="Q177" s="4" t="s">
        <v>931</v>
      </c>
      <c r="R177" s="4" t="s">
        <v>430</v>
      </c>
      <c r="S177" s="4" t="s">
        <v>429</v>
      </c>
      <c r="T177" s="4" t="s">
        <v>429</v>
      </c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4" t="s">
        <v>434</v>
      </c>
      <c r="AS177" s="4" t="s">
        <v>434</v>
      </c>
      <c r="AT177" s="1"/>
      <c r="AU177" s="4" t="s">
        <v>564</v>
      </c>
      <c r="AV177" s="1">
        <v>121</v>
      </c>
    </row>
    <row r="178" spans="1:48" ht="27" customHeight="1">
      <c r="A178" s="7" t="s">
        <v>367</v>
      </c>
      <c r="B178" s="7" t="s">
        <v>943</v>
      </c>
      <c r="C178" s="7" t="s">
        <v>404</v>
      </c>
      <c r="D178" s="8">
        <v>2</v>
      </c>
      <c r="E178" s="135"/>
      <c r="F178" s="9">
        <f t="shared" si="36"/>
        <v>0</v>
      </c>
      <c r="G178" s="135"/>
      <c r="H178" s="9">
        <f t="shared" si="37"/>
        <v>0</v>
      </c>
      <c r="I178" s="135"/>
      <c r="J178" s="9">
        <f t="shared" si="38"/>
        <v>0</v>
      </c>
      <c r="K178" s="9">
        <f t="shared" si="39"/>
        <v>0</v>
      </c>
      <c r="L178" s="9">
        <f t="shared" si="40"/>
        <v>0</v>
      </c>
      <c r="M178" s="7" t="s">
        <v>434</v>
      </c>
      <c r="N178" s="4" t="s">
        <v>764</v>
      </c>
      <c r="O178" s="4" t="s">
        <v>434</v>
      </c>
      <c r="P178" s="4" t="s">
        <v>434</v>
      </c>
      <c r="Q178" s="4" t="s">
        <v>931</v>
      </c>
      <c r="R178" s="4" t="s">
        <v>430</v>
      </c>
      <c r="S178" s="4" t="s">
        <v>429</v>
      </c>
      <c r="T178" s="4" t="s">
        <v>429</v>
      </c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4" t="s">
        <v>434</v>
      </c>
      <c r="AS178" s="4" t="s">
        <v>434</v>
      </c>
      <c r="AT178" s="1"/>
      <c r="AU178" s="4" t="s">
        <v>565</v>
      </c>
      <c r="AV178" s="1">
        <v>336</v>
      </c>
    </row>
    <row r="179" spans="1:48" ht="27" customHeight="1">
      <c r="A179" s="7" t="s">
        <v>366</v>
      </c>
      <c r="B179" s="7" t="s">
        <v>946</v>
      </c>
      <c r="C179" s="7" t="s">
        <v>428</v>
      </c>
      <c r="D179" s="8">
        <v>11</v>
      </c>
      <c r="E179" s="135"/>
      <c r="F179" s="9">
        <f t="shared" si="36"/>
        <v>0</v>
      </c>
      <c r="G179" s="135"/>
      <c r="H179" s="9">
        <f t="shared" si="37"/>
        <v>0</v>
      </c>
      <c r="I179" s="135"/>
      <c r="J179" s="9">
        <f t="shared" si="38"/>
        <v>0</v>
      </c>
      <c r="K179" s="9">
        <f t="shared" si="39"/>
        <v>0</v>
      </c>
      <c r="L179" s="9">
        <f t="shared" si="40"/>
        <v>0</v>
      </c>
      <c r="M179" s="7" t="s">
        <v>434</v>
      </c>
      <c r="N179" s="4" t="s">
        <v>765</v>
      </c>
      <c r="O179" s="4" t="s">
        <v>434</v>
      </c>
      <c r="P179" s="4" t="s">
        <v>434</v>
      </c>
      <c r="Q179" s="4" t="s">
        <v>931</v>
      </c>
      <c r="R179" s="4" t="s">
        <v>430</v>
      </c>
      <c r="S179" s="4" t="s">
        <v>429</v>
      </c>
      <c r="T179" s="4" t="s">
        <v>429</v>
      </c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4" t="s">
        <v>434</v>
      </c>
      <c r="AS179" s="4" t="s">
        <v>434</v>
      </c>
      <c r="AT179" s="1"/>
      <c r="AU179" s="4" t="s">
        <v>566</v>
      </c>
      <c r="AV179" s="1">
        <v>131</v>
      </c>
    </row>
    <row r="180" spans="1:48" ht="27" customHeight="1">
      <c r="A180" s="7" t="s">
        <v>366</v>
      </c>
      <c r="B180" s="7" t="s">
        <v>365</v>
      </c>
      <c r="C180" s="7" t="s">
        <v>428</v>
      </c>
      <c r="D180" s="8">
        <v>34</v>
      </c>
      <c r="E180" s="135"/>
      <c r="F180" s="9">
        <f t="shared" si="36"/>
        <v>0</v>
      </c>
      <c r="G180" s="135"/>
      <c r="H180" s="9">
        <f t="shared" si="37"/>
        <v>0</v>
      </c>
      <c r="I180" s="135"/>
      <c r="J180" s="9">
        <f t="shared" si="38"/>
        <v>0</v>
      </c>
      <c r="K180" s="9">
        <f t="shared" si="39"/>
        <v>0</v>
      </c>
      <c r="L180" s="9">
        <f t="shared" si="40"/>
        <v>0</v>
      </c>
      <c r="M180" s="7" t="s">
        <v>434</v>
      </c>
      <c r="N180" s="4" t="s">
        <v>766</v>
      </c>
      <c r="O180" s="4" t="s">
        <v>434</v>
      </c>
      <c r="P180" s="4" t="s">
        <v>434</v>
      </c>
      <c r="Q180" s="4" t="s">
        <v>931</v>
      </c>
      <c r="R180" s="4" t="s">
        <v>430</v>
      </c>
      <c r="S180" s="4" t="s">
        <v>429</v>
      </c>
      <c r="T180" s="4" t="s">
        <v>429</v>
      </c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4" t="s">
        <v>434</v>
      </c>
      <c r="AS180" s="4" t="s">
        <v>434</v>
      </c>
      <c r="AT180" s="1"/>
      <c r="AU180" s="4" t="s">
        <v>567</v>
      </c>
      <c r="AV180" s="1">
        <v>132</v>
      </c>
    </row>
    <row r="181" spans="1:48" ht="27" customHeight="1">
      <c r="A181" s="8" t="s">
        <v>808</v>
      </c>
      <c r="B181" s="8"/>
      <c r="C181" s="8"/>
      <c r="D181" s="8"/>
      <c r="E181" s="133"/>
      <c r="F181" s="9">
        <f>SUM(F166:F180)</f>
        <v>0</v>
      </c>
      <c r="G181" s="133"/>
      <c r="H181" s="9">
        <f>SUM(H166:H180)</f>
        <v>0</v>
      </c>
      <c r="I181" s="133"/>
      <c r="J181" s="9">
        <f>SUM(J166:J180)</f>
        <v>0</v>
      </c>
      <c r="K181" s="8"/>
      <c r="L181" s="9">
        <f>SUM(L166:L180)</f>
        <v>0</v>
      </c>
      <c r="M181" s="8"/>
      <c r="N181" t="s">
        <v>855</v>
      </c>
    </row>
    <row r="182" spans="1:48" ht="30" customHeight="1">
      <c r="A182" s="141"/>
      <c r="B182" s="141"/>
      <c r="C182" s="141"/>
      <c r="D182" s="141"/>
      <c r="E182" s="133"/>
      <c r="F182" s="141"/>
      <c r="G182" s="133"/>
      <c r="H182" s="141"/>
      <c r="I182" s="133"/>
      <c r="J182" s="141"/>
      <c r="K182" s="141"/>
      <c r="L182" s="141"/>
      <c r="M182" s="141"/>
    </row>
    <row r="183" spans="1:48" ht="30" customHeight="1">
      <c r="A183" s="141"/>
      <c r="B183" s="141"/>
      <c r="C183" s="141"/>
      <c r="D183" s="141"/>
      <c r="E183" s="133"/>
      <c r="F183" s="141"/>
      <c r="G183" s="133"/>
      <c r="H183" s="141"/>
      <c r="I183" s="133"/>
      <c r="J183" s="141"/>
      <c r="K183" s="141"/>
      <c r="L183" s="141"/>
      <c r="M183" s="141"/>
    </row>
    <row r="184" spans="1:48" ht="30" customHeight="1">
      <c r="A184" s="7" t="s">
        <v>244</v>
      </c>
      <c r="B184" s="8"/>
      <c r="C184" s="8"/>
      <c r="D184" s="8"/>
      <c r="E184" s="133"/>
      <c r="F184" s="8"/>
      <c r="G184" s="133"/>
      <c r="H184" s="8"/>
      <c r="I184" s="133"/>
      <c r="J184" s="8"/>
      <c r="K184" s="8"/>
      <c r="L184" s="8"/>
      <c r="M184" s="8"/>
      <c r="N184" s="1"/>
      <c r="O184" s="1"/>
      <c r="P184" s="1"/>
      <c r="Q184" s="4" t="s">
        <v>945</v>
      </c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</row>
    <row r="185" spans="1:48" ht="30" customHeight="1">
      <c r="A185" s="7" t="s">
        <v>364</v>
      </c>
      <c r="B185" s="7" t="s">
        <v>363</v>
      </c>
      <c r="C185" s="7" t="s">
        <v>404</v>
      </c>
      <c r="D185" s="8">
        <v>11</v>
      </c>
      <c r="E185" s="135"/>
      <c r="F185" s="9">
        <f t="shared" ref="F185:F194" si="41">TRUNC(E185*D185,0)</f>
        <v>0</v>
      </c>
      <c r="G185" s="135"/>
      <c r="H185" s="9">
        <f t="shared" ref="H185:H194" si="42">TRUNC(G185*D185,0)</f>
        <v>0</v>
      </c>
      <c r="I185" s="135"/>
      <c r="J185" s="9">
        <f t="shared" ref="J185:J194" si="43">TRUNC(I185*D185,0)</f>
        <v>0</v>
      </c>
      <c r="K185" s="9">
        <f t="shared" ref="K185:K194" si="44">TRUNC(E185+G185+I185,0)</f>
        <v>0</v>
      </c>
      <c r="L185" s="9">
        <f t="shared" ref="L185:L194" si="45">TRUNC(F185+H185+J185,0)</f>
        <v>0</v>
      </c>
      <c r="M185" s="7" t="s">
        <v>434</v>
      </c>
      <c r="N185" s="4" t="s">
        <v>768</v>
      </c>
      <c r="O185" s="4" t="s">
        <v>434</v>
      </c>
      <c r="P185" s="4" t="s">
        <v>434</v>
      </c>
      <c r="Q185" s="4" t="s">
        <v>945</v>
      </c>
      <c r="R185" s="4" t="s">
        <v>430</v>
      </c>
      <c r="S185" s="4" t="s">
        <v>429</v>
      </c>
      <c r="T185" s="4" t="s">
        <v>429</v>
      </c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4" t="s">
        <v>434</v>
      </c>
      <c r="AS185" s="4" t="s">
        <v>434</v>
      </c>
      <c r="AT185" s="1"/>
      <c r="AU185" s="4" t="s">
        <v>568</v>
      </c>
      <c r="AV185" s="1">
        <v>137</v>
      </c>
    </row>
    <row r="186" spans="1:48" ht="30" customHeight="1">
      <c r="A186" s="7" t="s">
        <v>362</v>
      </c>
      <c r="B186" s="7" t="s">
        <v>361</v>
      </c>
      <c r="C186" s="7" t="s">
        <v>404</v>
      </c>
      <c r="D186" s="8">
        <v>11</v>
      </c>
      <c r="E186" s="135"/>
      <c r="F186" s="9">
        <f t="shared" si="41"/>
        <v>0</v>
      </c>
      <c r="G186" s="135"/>
      <c r="H186" s="9">
        <f t="shared" si="42"/>
        <v>0</v>
      </c>
      <c r="I186" s="135"/>
      <c r="J186" s="9">
        <f t="shared" si="43"/>
        <v>0</v>
      </c>
      <c r="K186" s="9">
        <f t="shared" si="44"/>
        <v>0</v>
      </c>
      <c r="L186" s="9">
        <f t="shared" si="45"/>
        <v>0</v>
      </c>
      <c r="M186" s="7" t="s">
        <v>434</v>
      </c>
      <c r="N186" s="4" t="s">
        <v>767</v>
      </c>
      <c r="O186" s="4" t="s">
        <v>434</v>
      </c>
      <c r="P186" s="4" t="s">
        <v>434</v>
      </c>
      <c r="Q186" s="4" t="s">
        <v>945</v>
      </c>
      <c r="R186" s="4" t="s">
        <v>430</v>
      </c>
      <c r="S186" s="4" t="s">
        <v>429</v>
      </c>
      <c r="T186" s="4" t="s">
        <v>429</v>
      </c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4" t="s">
        <v>434</v>
      </c>
      <c r="AS186" s="4" t="s">
        <v>434</v>
      </c>
      <c r="AT186" s="1"/>
      <c r="AU186" s="4" t="s">
        <v>569</v>
      </c>
      <c r="AV186" s="1">
        <v>138</v>
      </c>
    </row>
    <row r="187" spans="1:48" ht="30" customHeight="1">
      <c r="A187" s="7" t="s">
        <v>360</v>
      </c>
      <c r="B187" s="7" t="s">
        <v>38</v>
      </c>
      <c r="C187" s="7" t="s">
        <v>427</v>
      </c>
      <c r="D187" s="8">
        <v>2</v>
      </c>
      <c r="E187" s="135"/>
      <c r="F187" s="9">
        <f t="shared" si="41"/>
        <v>0</v>
      </c>
      <c r="G187" s="135"/>
      <c r="H187" s="9">
        <f t="shared" si="42"/>
        <v>0</v>
      </c>
      <c r="I187" s="135"/>
      <c r="J187" s="9">
        <f t="shared" si="43"/>
        <v>0</v>
      </c>
      <c r="K187" s="9">
        <f t="shared" si="44"/>
        <v>0</v>
      </c>
      <c r="L187" s="9">
        <f t="shared" si="45"/>
        <v>0</v>
      </c>
      <c r="M187" s="7"/>
      <c r="N187" s="4" t="s">
        <v>769</v>
      </c>
      <c r="O187" s="4" t="s">
        <v>434</v>
      </c>
      <c r="P187" s="4" t="s">
        <v>434</v>
      </c>
      <c r="Q187" s="4" t="s">
        <v>945</v>
      </c>
      <c r="R187" s="4" t="s">
        <v>429</v>
      </c>
      <c r="S187" s="4" t="s">
        <v>429</v>
      </c>
      <c r="T187" s="4" t="s">
        <v>430</v>
      </c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4" t="s">
        <v>434</v>
      </c>
      <c r="AS187" s="4" t="s">
        <v>434</v>
      </c>
      <c r="AT187" s="1"/>
      <c r="AU187" s="4" t="s">
        <v>570</v>
      </c>
      <c r="AV187" s="1">
        <v>139</v>
      </c>
    </row>
    <row r="188" spans="1:48" ht="30" customHeight="1">
      <c r="A188" s="7" t="s">
        <v>40</v>
      </c>
      <c r="B188" s="7" t="s">
        <v>243</v>
      </c>
      <c r="C188" s="7" t="s">
        <v>404</v>
      </c>
      <c r="D188" s="8">
        <v>1</v>
      </c>
      <c r="E188" s="135"/>
      <c r="F188" s="9">
        <f t="shared" si="41"/>
        <v>0</v>
      </c>
      <c r="G188" s="135"/>
      <c r="H188" s="9">
        <f t="shared" si="42"/>
        <v>0</v>
      </c>
      <c r="I188" s="135"/>
      <c r="J188" s="9">
        <f t="shared" si="43"/>
        <v>0</v>
      </c>
      <c r="K188" s="9">
        <f t="shared" si="44"/>
        <v>0</v>
      </c>
      <c r="L188" s="9">
        <f t="shared" si="45"/>
        <v>0</v>
      </c>
      <c r="M188" s="7" t="s">
        <v>434</v>
      </c>
      <c r="N188" s="4" t="s">
        <v>770</v>
      </c>
      <c r="O188" s="4" t="s">
        <v>434</v>
      </c>
      <c r="P188" s="4" t="s">
        <v>434</v>
      </c>
      <c r="Q188" s="4" t="s">
        <v>945</v>
      </c>
      <c r="R188" s="4" t="s">
        <v>430</v>
      </c>
      <c r="S188" s="4" t="s">
        <v>429</v>
      </c>
      <c r="T188" s="4" t="s">
        <v>429</v>
      </c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4" t="s">
        <v>434</v>
      </c>
      <c r="AS188" s="4" t="s">
        <v>434</v>
      </c>
      <c r="AT188" s="1"/>
      <c r="AU188" s="4" t="s">
        <v>571</v>
      </c>
      <c r="AV188" s="1">
        <v>232</v>
      </c>
    </row>
    <row r="189" spans="1:48" ht="30" customHeight="1">
      <c r="A189" s="7" t="s">
        <v>37</v>
      </c>
      <c r="B189" s="7" t="s">
        <v>948</v>
      </c>
      <c r="C189" s="7" t="s">
        <v>404</v>
      </c>
      <c r="D189" s="8">
        <v>1</v>
      </c>
      <c r="E189" s="135"/>
      <c r="F189" s="9">
        <f t="shared" si="41"/>
        <v>0</v>
      </c>
      <c r="G189" s="135"/>
      <c r="H189" s="9">
        <f t="shared" si="42"/>
        <v>0</v>
      </c>
      <c r="I189" s="135"/>
      <c r="J189" s="9">
        <f t="shared" si="43"/>
        <v>0</v>
      </c>
      <c r="K189" s="9">
        <f t="shared" si="44"/>
        <v>0</v>
      </c>
      <c r="L189" s="9">
        <f t="shared" si="45"/>
        <v>0</v>
      </c>
      <c r="M189" s="7" t="s">
        <v>434</v>
      </c>
      <c r="N189" s="4" t="s">
        <v>772</v>
      </c>
      <c r="O189" s="4" t="s">
        <v>434</v>
      </c>
      <c r="P189" s="4" t="s">
        <v>434</v>
      </c>
      <c r="Q189" s="4" t="s">
        <v>945</v>
      </c>
      <c r="R189" s="4" t="s">
        <v>430</v>
      </c>
      <c r="S189" s="4" t="s">
        <v>429</v>
      </c>
      <c r="T189" s="4" t="s">
        <v>429</v>
      </c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4" t="s">
        <v>434</v>
      </c>
      <c r="AS189" s="4" t="s">
        <v>434</v>
      </c>
      <c r="AT189" s="1"/>
      <c r="AU189" s="4" t="s">
        <v>572</v>
      </c>
      <c r="AV189" s="1">
        <v>260</v>
      </c>
    </row>
    <row r="190" spans="1:48" ht="30" customHeight="1">
      <c r="A190" s="7" t="s">
        <v>359</v>
      </c>
      <c r="B190" s="7" t="s">
        <v>387</v>
      </c>
      <c r="C190" s="7" t="s">
        <v>404</v>
      </c>
      <c r="D190" s="8">
        <v>17</v>
      </c>
      <c r="E190" s="135"/>
      <c r="F190" s="9">
        <f t="shared" si="41"/>
        <v>0</v>
      </c>
      <c r="G190" s="135"/>
      <c r="H190" s="9">
        <f t="shared" si="42"/>
        <v>0</v>
      </c>
      <c r="I190" s="135"/>
      <c r="J190" s="9">
        <f t="shared" si="43"/>
        <v>0</v>
      </c>
      <c r="K190" s="9">
        <f t="shared" si="44"/>
        <v>0</v>
      </c>
      <c r="L190" s="9">
        <f t="shared" si="45"/>
        <v>0</v>
      </c>
      <c r="M190" s="7" t="s">
        <v>434</v>
      </c>
      <c r="N190" s="4" t="s">
        <v>771</v>
      </c>
      <c r="O190" s="4" t="s">
        <v>434</v>
      </c>
      <c r="P190" s="4" t="s">
        <v>434</v>
      </c>
      <c r="Q190" s="4" t="s">
        <v>945</v>
      </c>
      <c r="R190" s="4" t="s">
        <v>430</v>
      </c>
      <c r="S190" s="4" t="s">
        <v>429</v>
      </c>
      <c r="T190" s="4" t="s">
        <v>429</v>
      </c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4" t="s">
        <v>434</v>
      </c>
      <c r="AS190" s="4" t="s">
        <v>434</v>
      </c>
      <c r="AT190" s="1"/>
      <c r="AU190" s="4" t="s">
        <v>573</v>
      </c>
      <c r="AV190" s="1">
        <v>142</v>
      </c>
    </row>
    <row r="191" spans="1:48" ht="30" customHeight="1">
      <c r="A191" s="7" t="s">
        <v>388</v>
      </c>
      <c r="B191" s="7" t="s">
        <v>387</v>
      </c>
      <c r="C191" s="7" t="s">
        <v>404</v>
      </c>
      <c r="D191" s="8">
        <v>49</v>
      </c>
      <c r="E191" s="135"/>
      <c r="F191" s="9">
        <f t="shared" si="41"/>
        <v>0</v>
      </c>
      <c r="G191" s="135"/>
      <c r="H191" s="9">
        <f t="shared" si="42"/>
        <v>0</v>
      </c>
      <c r="I191" s="135"/>
      <c r="J191" s="9">
        <f t="shared" si="43"/>
        <v>0</v>
      </c>
      <c r="K191" s="9">
        <f t="shared" si="44"/>
        <v>0</v>
      </c>
      <c r="L191" s="9">
        <f t="shared" si="45"/>
        <v>0</v>
      </c>
      <c r="M191" s="7" t="s">
        <v>434</v>
      </c>
      <c r="N191" s="4" t="s">
        <v>773</v>
      </c>
      <c r="O191" s="4" t="s">
        <v>434</v>
      </c>
      <c r="P191" s="4" t="s">
        <v>434</v>
      </c>
      <c r="Q191" s="4" t="s">
        <v>945</v>
      </c>
      <c r="R191" s="4" t="s">
        <v>430</v>
      </c>
      <c r="S191" s="4" t="s">
        <v>429</v>
      </c>
      <c r="T191" s="4" t="s">
        <v>429</v>
      </c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4" t="s">
        <v>434</v>
      </c>
      <c r="AS191" s="4" t="s">
        <v>434</v>
      </c>
      <c r="AT191" s="1"/>
      <c r="AU191" s="4" t="s">
        <v>574</v>
      </c>
      <c r="AV191" s="1">
        <v>143</v>
      </c>
    </row>
    <row r="192" spans="1:48" ht="30" customHeight="1">
      <c r="A192" s="7" t="s">
        <v>388</v>
      </c>
      <c r="B192" s="7" t="s">
        <v>947</v>
      </c>
      <c r="C192" s="7" t="s">
        <v>404</v>
      </c>
      <c r="D192" s="8">
        <v>7</v>
      </c>
      <c r="E192" s="135"/>
      <c r="F192" s="9">
        <f t="shared" si="41"/>
        <v>0</v>
      </c>
      <c r="G192" s="135"/>
      <c r="H192" s="9">
        <f t="shared" si="42"/>
        <v>0</v>
      </c>
      <c r="I192" s="135"/>
      <c r="J192" s="9">
        <f t="shared" si="43"/>
        <v>0</v>
      </c>
      <c r="K192" s="9">
        <f t="shared" si="44"/>
        <v>0</v>
      </c>
      <c r="L192" s="9">
        <f t="shared" si="45"/>
        <v>0</v>
      </c>
      <c r="M192" s="7" t="s">
        <v>434</v>
      </c>
      <c r="N192" s="4" t="s">
        <v>774</v>
      </c>
      <c r="O192" s="4" t="s">
        <v>434</v>
      </c>
      <c r="P192" s="4" t="s">
        <v>434</v>
      </c>
      <c r="Q192" s="4" t="s">
        <v>945</v>
      </c>
      <c r="R192" s="4" t="s">
        <v>430</v>
      </c>
      <c r="S192" s="4" t="s">
        <v>429</v>
      </c>
      <c r="T192" s="4" t="s">
        <v>429</v>
      </c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4" t="s">
        <v>434</v>
      </c>
      <c r="AS192" s="4" t="s">
        <v>434</v>
      </c>
      <c r="AT192" s="1"/>
      <c r="AU192" s="4" t="s">
        <v>312</v>
      </c>
      <c r="AV192" s="1">
        <v>144</v>
      </c>
    </row>
    <row r="193" spans="1:48" ht="30" customHeight="1">
      <c r="A193" s="7" t="s">
        <v>358</v>
      </c>
      <c r="B193" s="7" t="s">
        <v>357</v>
      </c>
      <c r="C193" s="7" t="s">
        <v>404</v>
      </c>
      <c r="D193" s="8">
        <v>23</v>
      </c>
      <c r="E193" s="135"/>
      <c r="F193" s="9">
        <f t="shared" si="41"/>
        <v>0</v>
      </c>
      <c r="G193" s="135"/>
      <c r="H193" s="9">
        <f t="shared" si="42"/>
        <v>0</v>
      </c>
      <c r="I193" s="135"/>
      <c r="J193" s="9">
        <f t="shared" si="43"/>
        <v>0</v>
      </c>
      <c r="K193" s="9">
        <f t="shared" si="44"/>
        <v>0</v>
      </c>
      <c r="L193" s="9">
        <f t="shared" si="45"/>
        <v>0</v>
      </c>
      <c r="M193" s="7" t="s">
        <v>434</v>
      </c>
      <c r="N193" s="4" t="s">
        <v>775</v>
      </c>
      <c r="O193" s="4" t="s">
        <v>434</v>
      </c>
      <c r="P193" s="4" t="s">
        <v>434</v>
      </c>
      <c r="Q193" s="4" t="s">
        <v>945</v>
      </c>
      <c r="R193" s="4" t="s">
        <v>430</v>
      </c>
      <c r="S193" s="4" t="s">
        <v>429</v>
      </c>
      <c r="T193" s="4" t="s">
        <v>429</v>
      </c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4" t="s">
        <v>434</v>
      </c>
      <c r="AS193" s="4" t="s">
        <v>434</v>
      </c>
      <c r="AT193" s="1"/>
      <c r="AU193" s="4" t="s">
        <v>313</v>
      </c>
      <c r="AV193" s="1">
        <v>145</v>
      </c>
    </row>
    <row r="194" spans="1:48" ht="30" customHeight="1">
      <c r="A194" s="7" t="s">
        <v>241</v>
      </c>
      <c r="B194" s="7" t="s">
        <v>242</v>
      </c>
      <c r="C194" s="7" t="s">
        <v>404</v>
      </c>
      <c r="D194" s="8">
        <v>25</v>
      </c>
      <c r="E194" s="135"/>
      <c r="F194" s="9">
        <f t="shared" si="41"/>
        <v>0</v>
      </c>
      <c r="G194" s="135"/>
      <c r="H194" s="9">
        <f t="shared" si="42"/>
        <v>0</v>
      </c>
      <c r="I194" s="135"/>
      <c r="J194" s="9">
        <f t="shared" si="43"/>
        <v>0</v>
      </c>
      <c r="K194" s="9">
        <f t="shared" si="44"/>
        <v>0</v>
      </c>
      <c r="L194" s="9">
        <f t="shared" si="45"/>
        <v>0</v>
      </c>
      <c r="M194" s="7" t="s">
        <v>434</v>
      </c>
      <c r="N194" s="4" t="s">
        <v>776</v>
      </c>
      <c r="O194" s="4" t="s">
        <v>434</v>
      </c>
      <c r="P194" s="4" t="s">
        <v>434</v>
      </c>
      <c r="Q194" s="4" t="s">
        <v>945</v>
      </c>
      <c r="R194" s="4" t="s">
        <v>430</v>
      </c>
      <c r="S194" s="4" t="s">
        <v>429</v>
      </c>
      <c r="T194" s="4" t="s">
        <v>429</v>
      </c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4" t="s">
        <v>434</v>
      </c>
      <c r="AS194" s="4" t="s">
        <v>434</v>
      </c>
      <c r="AT194" s="1"/>
      <c r="AU194" s="4" t="s">
        <v>314</v>
      </c>
      <c r="AV194" s="1">
        <v>234</v>
      </c>
    </row>
    <row r="195" spans="1:48" ht="30" customHeight="1">
      <c r="A195" s="8" t="s">
        <v>808</v>
      </c>
      <c r="B195" s="8"/>
      <c r="C195" s="8"/>
      <c r="D195" s="8"/>
      <c r="E195" s="133"/>
      <c r="F195" s="9">
        <f>SUM(F185:F194)</f>
        <v>0</v>
      </c>
      <c r="G195" s="133"/>
      <c r="H195" s="9">
        <f>SUM(H185:H194)</f>
        <v>0</v>
      </c>
      <c r="I195" s="133"/>
      <c r="J195" s="9">
        <f>SUM(J185:J194)</f>
        <v>0</v>
      </c>
      <c r="K195" s="8"/>
      <c r="L195" s="9">
        <f>SUM(L185:L194)</f>
        <v>0</v>
      </c>
      <c r="M195" s="8"/>
      <c r="N195" t="s">
        <v>855</v>
      </c>
    </row>
    <row r="196" spans="1:48" ht="30" customHeight="1">
      <c r="A196" s="141"/>
      <c r="B196" s="141"/>
      <c r="C196" s="141"/>
      <c r="D196" s="141"/>
      <c r="E196" s="133"/>
      <c r="F196" s="141"/>
      <c r="G196" s="133"/>
      <c r="H196" s="141"/>
      <c r="I196" s="133"/>
      <c r="J196" s="141"/>
      <c r="K196" s="141"/>
      <c r="L196" s="141"/>
      <c r="M196" s="141"/>
    </row>
    <row r="197" spans="1:48" ht="30" customHeight="1">
      <c r="A197" s="141"/>
      <c r="B197" s="141"/>
      <c r="C197" s="141"/>
      <c r="D197" s="141"/>
      <c r="E197" s="133"/>
      <c r="F197" s="141"/>
      <c r="G197" s="133"/>
      <c r="H197" s="141"/>
      <c r="I197" s="133"/>
      <c r="J197" s="141"/>
      <c r="K197" s="141"/>
      <c r="L197" s="141"/>
      <c r="M197" s="141"/>
    </row>
    <row r="198" spans="1:48" ht="30" customHeight="1">
      <c r="A198" s="7" t="s">
        <v>237</v>
      </c>
      <c r="B198" s="8"/>
      <c r="C198" s="8"/>
      <c r="D198" s="8"/>
      <c r="E198" s="133"/>
      <c r="F198" s="8"/>
      <c r="G198" s="133"/>
      <c r="H198" s="8"/>
      <c r="I198" s="133"/>
      <c r="J198" s="8"/>
      <c r="K198" s="8"/>
      <c r="L198" s="8"/>
      <c r="M198" s="8"/>
      <c r="N198" s="1"/>
      <c r="O198" s="1"/>
      <c r="P198" s="1"/>
      <c r="Q198" s="4" t="s">
        <v>950</v>
      </c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</row>
    <row r="199" spans="1:48" ht="30" customHeight="1">
      <c r="A199" s="7" t="s">
        <v>949</v>
      </c>
      <c r="B199" s="7" t="s">
        <v>778</v>
      </c>
      <c r="C199" s="7" t="s">
        <v>404</v>
      </c>
      <c r="D199" s="8">
        <v>2</v>
      </c>
      <c r="E199" s="135"/>
      <c r="F199" s="9">
        <f t="shared" ref="F199:F211" si="46">TRUNC(E199*D199,0)</f>
        <v>0</v>
      </c>
      <c r="G199" s="135"/>
      <c r="H199" s="9">
        <f t="shared" ref="H199:H211" si="47">TRUNC(G199*D199,0)</f>
        <v>0</v>
      </c>
      <c r="I199" s="135"/>
      <c r="J199" s="9">
        <f t="shared" ref="J199:J211" si="48">TRUNC(I199*D199,0)</f>
        <v>0</v>
      </c>
      <c r="K199" s="9">
        <f t="shared" ref="K199:K211" si="49">TRUNC(E199+G199+I199,0)</f>
        <v>0</v>
      </c>
      <c r="L199" s="9">
        <f t="shared" ref="L199:L211" si="50">TRUNC(F199+H199+J199,0)</f>
        <v>0</v>
      </c>
      <c r="M199" s="7" t="s">
        <v>434</v>
      </c>
      <c r="N199" s="4" t="s">
        <v>315</v>
      </c>
      <c r="O199" s="4" t="s">
        <v>434</v>
      </c>
      <c r="P199" s="4" t="s">
        <v>434</v>
      </c>
      <c r="Q199" s="4" t="s">
        <v>950</v>
      </c>
      <c r="R199" s="4" t="s">
        <v>429</v>
      </c>
      <c r="S199" s="4" t="s">
        <v>429</v>
      </c>
      <c r="T199" s="4" t="s">
        <v>430</v>
      </c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4" t="s">
        <v>434</v>
      </c>
      <c r="AS199" s="4" t="s">
        <v>434</v>
      </c>
      <c r="AT199" s="1"/>
      <c r="AU199" s="4" t="s">
        <v>101</v>
      </c>
      <c r="AV199" s="1">
        <v>148</v>
      </c>
    </row>
    <row r="200" spans="1:48" ht="30" customHeight="1">
      <c r="A200" s="7" t="s">
        <v>356</v>
      </c>
      <c r="B200" s="7" t="s">
        <v>777</v>
      </c>
      <c r="C200" s="7" t="s">
        <v>404</v>
      </c>
      <c r="D200" s="8">
        <v>13</v>
      </c>
      <c r="E200" s="135"/>
      <c r="F200" s="9">
        <f t="shared" si="46"/>
        <v>0</v>
      </c>
      <c r="G200" s="135"/>
      <c r="H200" s="9">
        <f t="shared" si="47"/>
        <v>0</v>
      </c>
      <c r="I200" s="135"/>
      <c r="J200" s="9">
        <f t="shared" si="48"/>
        <v>0</v>
      </c>
      <c r="K200" s="9">
        <f t="shared" si="49"/>
        <v>0</v>
      </c>
      <c r="L200" s="9">
        <f t="shared" si="50"/>
        <v>0</v>
      </c>
      <c r="M200" s="7" t="s">
        <v>379</v>
      </c>
      <c r="N200" s="4" t="s">
        <v>316</v>
      </c>
      <c r="O200" s="4" t="s">
        <v>434</v>
      </c>
      <c r="P200" s="4" t="s">
        <v>434</v>
      </c>
      <c r="Q200" s="4" t="s">
        <v>950</v>
      </c>
      <c r="R200" s="4" t="s">
        <v>429</v>
      </c>
      <c r="S200" s="4" t="s">
        <v>429</v>
      </c>
      <c r="T200" s="4" t="s">
        <v>430</v>
      </c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4" t="s">
        <v>434</v>
      </c>
      <c r="AS200" s="4" t="s">
        <v>434</v>
      </c>
      <c r="AT200" s="1"/>
      <c r="AU200" s="4" t="s">
        <v>100</v>
      </c>
      <c r="AV200" s="1">
        <v>149</v>
      </c>
    </row>
    <row r="201" spans="1:48" ht="30" customHeight="1">
      <c r="A201" s="7" t="s">
        <v>952</v>
      </c>
      <c r="B201" s="7" t="s">
        <v>563</v>
      </c>
      <c r="C201" s="7" t="s">
        <v>404</v>
      </c>
      <c r="D201" s="8">
        <v>14</v>
      </c>
      <c r="E201" s="135"/>
      <c r="F201" s="9">
        <f t="shared" si="46"/>
        <v>0</v>
      </c>
      <c r="G201" s="135"/>
      <c r="H201" s="9">
        <f t="shared" si="47"/>
        <v>0</v>
      </c>
      <c r="I201" s="135"/>
      <c r="J201" s="9">
        <f t="shared" si="48"/>
        <v>0</v>
      </c>
      <c r="K201" s="9">
        <f t="shared" si="49"/>
        <v>0</v>
      </c>
      <c r="L201" s="9">
        <f t="shared" si="50"/>
        <v>0</v>
      </c>
      <c r="M201" s="7" t="s">
        <v>434</v>
      </c>
      <c r="N201" s="4" t="s">
        <v>317</v>
      </c>
      <c r="O201" s="4" t="s">
        <v>434</v>
      </c>
      <c r="P201" s="4" t="s">
        <v>434</v>
      </c>
      <c r="Q201" s="4" t="s">
        <v>950</v>
      </c>
      <c r="R201" s="4" t="s">
        <v>429</v>
      </c>
      <c r="S201" s="4" t="s">
        <v>429</v>
      </c>
      <c r="T201" s="4" t="s">
        <v>430</v>
      </c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4" t="s">
        <v>434</v>
      </c>
      <c r="AS201" s="4" t="s">
        <v>434</v>
      </c>
      <c r="AT201" s="1"/>
      <c r="AU201" s="4" t="s">
        <v>104</v>
      </c>
      <c r="AV201" s="1">
        <v>150</v>
      </c>
    </row>
    <row r="202" spans="1:48" ht="30" customHeight="1">
      <c r="A202" s="7" t="s">
        <v>35</v>
      </c>
      <c r="B202" s="7" t="s">
        <v>355</v>
      </c>
      <c r="C202" s="7" t="s">
        <v>404</v>
      </c>
      <c r="D202" s="8">
        <v>45</v>
      </c>
      <c r="E202" s="135"/>
      <c r="F202" s="9">
        <f t="shared" si="46"/>
        <v>0</v>
      </c>
      <c r="G202" s="135"/>
      <c r="H202" s="9">
        <f t="shared" si="47"/>
        <v>0</v>
      </c>
      <c r="I202" s="135"/>
      <c r="J202" s="9">
        <f t="shared" si="48"/>
        <v>0</v>
      </c>
      <c r="K202" s="9">
        <f t="shared" si="49"/>
        <v>0</v>
      </c>
      <c r="L202" s="9">
        <f t="shared" si="50"/>
        <v>0</v>
      </c>
      <c r="M202" s="7" t="s">
        <v>434</v>
      </c>
      <c r="N202" s="4" t="s">
        <v>779</v>
      </c>
      <c r="O202" s="4" t="s">
        <v>434</v>
      </c>
      <c r="P202" s="4" t="s">
        <v>434</v>
      </c>
      <c r="Q202" s="4" t="s">
        <v>950</v>
      </c>
      <c r="R202" s="4" t="s">
        <v>430</v>
      </c>
      <c r="S202" s="4" t="s">
        <v>429</v>
      </c>
      <c r="T202" s="4" t="s">
        <v>429</v>
      </c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4" t="s">
        <v>434</v>
      </c>
      <c r="AS202" s="4" t="s">
        <v>434</v>
      </c>
      <c r="AT202" s="1"/>
      <c r="AU202" s="4" t="s">
        <v>325</v>
      </c>
      <c r="AV202" s="1">
        <v>235</v>
      </c>
    </row>
    <row r="203" spans="1:48" ht="30" customHeight="1">
      <c r="A203" s="7" t="s">
        <v>58</v>
      </c>
      <c r="B203" s="7" t="s">
        <v>240</v>
      </c>
      <c r="C203" s="7" t="s">
        <v>428</v>
      </c>
      <c r="D203" s="8">
        <v>3</v>
      </c>
      <c r="E203" s="135"/>
      <c r="F203" s="9">
        <f t="shared" si="46"/>
        <v>0</v>
      </c>
      <c r="G203" s="135"/>
      <c r="H203" s="9">
        <f t="shared" si="47"/>
        <v>0</v>
      </c>
      <c r="I203" s="135"/>
      <c r="J203" s="9">
        <f t="shared" si="48"/>
        <v>0</v>
      </c>
      <c r="K203" s="9">
        <f t="shared" si="49"/>
        <v>0</v>
      </c>
      <c r="L203" s="9">
        <f t="shared" si="50"/>
        <v>0</v>
      </c>
      <c r="M203" s="7" t="s">
        <v>434</v>
      </c>
      <c r="N203" s="4" t="s">
        <v>780</v>
      </c>
      <c r="O203" s="4" t="s">
        <v>434</v>
      </c>
      <c r="P203" s="4" t="s">
        <v>434</v>
      </c>
      <c r="Q203" s="4" t="s">
        <v>950</v>
      </c>
      <c r="R203" s="4" t="s">
        <v>430</v>
      </c>
      <c r="S203" s="4" t="s">
        <v>429</v>
      </c>
      <c r="T203" s="4" t="s">
        <v>429</v>
      </c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4" t="s">
        <v>434</v>
      </c>
      <c r="AS203" s="4" t="s">
        <v>434</v>
      </c>
      <c r="AT203" s="1"/>
      <c r="AU203" s="4" t="s">
        <v>319</v>
      </c>
      <c r="AV203" s="1">
        <v>152</v>
      </c>
    </row>
    <row r="204" spans="1:48" ht="30" customHeight="1">
      <c r="A204" s="7" t="s">
        <v>951</v>
      </c>
      <c r="B204" s="7" t="s">
        <v>354</v>
      </c>
      <c r="C204" s="7" t="s">
        <v>428</v>
      </c>
      <c r="D204" s="8">
        <v>3</v>
      </c>
      <c r="E204" s="135"/>
      <c r="F204" s="9">
        <f t="shared" si="46"/>
        <v>0</v>
      </c>
      <c r="G204" s="135"/>
      <c r="H204" s="9">
        <f t="shared" si="47"/>
        <v>0</v>
      </c>
      <c r="I204" s="135"/>
      <c r="J204" s="9">
        <f t="shared" si="48"/>
        <v>0</v>
      </c>
      <c r="K204" s="9">
        <f t="shared" si="49"/>
        <v>0</v>
      </c>
      <c r="L204" s="9">
        <f t="shared" si="50"/>
        <v>0</v>
      </c>
      <c r="M204" s="7" t="s">
        <v>434</v>
      </c>
      <c r="N204" s="4" t="s">
        <v>781</v>
      </c>
      <c r="O204" s="4" t="s">
        <v>434</v>
      </c>
      <c r="P204" s="4" t="s">
        <v>434</v>
      </c>
      <c r="Q204" s="4" t="s">
        <v>950</v>
      </c>
      <c r="R204" s="4" t="s">
        <v>430</v>
      </c>
      <c r="S204" s="4" t="s">
        <v>429</v>
      </c>
      <c r="T204" s="4" t="s">
        <v>429</v>
      </c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4" t="s">
        <v>434</v>
      </c>
      <c r="AS204" s="4" t="s">
        <v>434</v>
      </c>
      <c r="AT204" s="1"/>
      <c r="AU204" s="4" t="s">
        <v>320</v>
      </c>
      <c r="AV204" s="1">
        <v>236</v>
      </c>
    </row>
    <row r="205" spans="1:48" ht="30" customHeight="1">
      <c r="A205" s="7" t="s">
        <v>63</v>
      </c>
      <c r="B205" s="7" t="s">
        <v>239</v>
      </c>
      <c r="C205" s="7" t="s">
        <v>404</v>
      </c>
      <c r="D205" s="8">
        <v>7</v>
      </c>
      <c r="E205" s="135"/>
      <c r="F205" s="9">
        <f t="shared" si="46"/>
        <v>0</v>
      </c>
      <c r="G205" s="135"/>
      <c r="H205" s="9">
        <f t="shared" si="47"/>
        <v>0</v>
      </c>
      <c r="I205" s="135"/>
      <c r="J205" s="9">
        <f t="shared" si="48"/>
        <v>0</v>
      </c>
      <c r="K205" s="9">
        <f t="shared" si="49"/>
        <v>0</v>
      </c>
      <c r="L205" s="9">
        <f t="shared" si="50"/>
        <v>0</v>
      </c>
      <c r="M205" s="7" t="s">
        <v>434</v>
      </c>
      <c r="N205" s="4" t="s">
        <v>783</v>
      </c>
      <c r="O205" s="4" t="s">
        <v>434</v>
      </c>
      <c r="P205" s="4" t="s">
        <v>434</v>
      </c>
      <c r="Q205" s="4" t="s">
        <v>950</v>
      </c>
      <c r="R205" s="4" t="s">
        <v>430</v>
      </c>
      <c r="S205" s="4" t="s">
        <v>429</v>
      </c>
      <c r="T205" s="4" t="s">
        <v>429</v>
      </c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4" t="s">
        <v>434</v>
      </c>
      <c r="AS205" s="4" t="s">
        <v>434</v>
      </c>
      <c r="AT205" s="1"/>
      <c r="AU205" s="4" t="s">
        <v>321</v>
      </c>
      <c r="AV205" s="1">
        <v>153</v>
      </c>
    </row>
    <row r="206" spans="1:48" ht="30" customHeight="1">
      <c r="A206" s="7" t="s">
        <v>63</v>
      </c>
      <c r="B206" s="7" t="s">
        <v>236</v>
      </c>
      <c r="C206" s="7" t="s">
        <v>404</v>
      </c>
      <c r="D206" s="8">
        <v>2</v>
      </c>
      <c r="E206" s="135"/>
      <c r="F206" s="9">
        <f t="shared" si="46"/>
        <v>0</v>
      </c>
      <c r="G206" s="135"/>
      <c r="H206" s="9">
        <f t="shared" si="47"/>
        <v>0</v>
      </c>
      <c r="I206" s="135"/>
      <c r="J206" s="9">
        <f t="shared" si="48"/>
        <v>0</v>
      </c>
      <c r="K206" s="9">
        <f t="shared" si="49"/>
        <v>0</v>
      </c>
      <c r="L206" s="9">
        <f t="shared" si="50"/>
        <v>0</v>
      </c>
      <c r="M206" s="7" t="s">
        <v>434</v>
      </c>
      <c r="N206" s="4" t="s">
        <v>784</v>
      </c>
      <c r="O206" s="4" t="s">
        <v>434</v>
      </c>
      <c r="P206" s="4" t="s">
        <v>434</v>
      </c>
      <c r="Q206" s="4" t="s">
        <v>950</v>
      </c>
      <c r="R206" s="4" t="s">
        <v>430</v>
      </c>
      <c r="S206" s="4" t="s">
        <v>429</v>
      </c>
      <c r="T206" s="4" t="s">
        <v>429</v>
      </c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4" t="s">
        <v>434</v>
      </c>
      <c r="AS206" s="4" t="s">
        <v>434</v>
      </c>
      <c r="AT206" s="1"/>
      <c r="AU206" s="4" t="s">
        <v>322</v>
      </c>
      <c r="AV206" s="1">
        <v>154</v>
      </c>
    </row>
    <row r="207" spans="1:48" ht="30" customHeight="1">
      <c r="A207" s="7" t="s">
        <v>235</v>
      </c>
      <c r="B207" s="7" t="s">
        <v>57</v>
      </c>
      <c r="C207" s="7" t="s">
        <v>404</v>
      </c>
      <c r="D207" s="8">
        <v>7</v>
      </c>
      <c r="E207" s="135"/>
      <c r="F207" s="9">
        <f t="shared" si="46"/>
        <v>0</v>
      </c>
      <c r="G207" s="135"/>
      <c r="H207" s="9">
        <f t="shared" si="47"/>
        <v>0</v>
      </c>
      <c r="I207" s="135"/>
      <c r="J207" s="9">
        <f t="shared" si="48"/>
        <v>0</v>
      </c>
      <c r="K207" s="9">
        <f t="shared" si="49"/>
        <v>0</v>
      </c>
      <c r="L207" s="9">
        <f t="shared" si="50"/>
        <v>0</v>
      </c>
      <c r="M207" s="7" t="s">
        <v>434</v>
      </c>
      <c r="N207" s="4" t="s">
        <v>785</v>
      </c>
      <c r="O207" s="4" t="s">
        <v>434</v>
      </c>
      <c r="P207" s="4" t="s">
        <v>434</v>
      </c>
      <c r="Q207" s="4" t="s">
        <v>950</v>
      </c>
      <c r="R207" s="4" t="s">
        <v>430</v>
      </c>
      <c r="S207" s="4" t="s">
        <v>429</v>
      </c>
      <c r="T207" s="4" t="s">
        <v>429</v>
      </c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4" t="s">
        <v>434</v>
      </c>
      <c r="AS207" s="4" t="s">
        <v>434</v>
      </c>
      <c r="AT207" s="1"/>
      <c r="AU207" s="4" t="s">
        <v>323</v>
      </c>
      <c r="AV207" s="1">
        <v>157</v>
      </c>
    </row>
    <row r="208" spans="1:48" ht="30" customHeight="1">
      <c r="A208" s="7" t="s">
        <v>235</v>
      </c>
      <c r="B208" s="7" t="s">
        <v>69</v>
      </c>
      <c r="C208" s="7" t="s">
        <v>404</v>
      </c>
      <c r="D208" s="8">
        <v>6</v>
      </c>
      <c r="E208" s="135"/>
      <c r="F208" s="9">
        <f t="shared" si="46"/>
        <v>0</v>
      </c>
      <c r="G208" s="135"/>
      <c r="H208" s="9">
        <f t="shared" si="47"/>
        <v>0</v>
      </c>
      <c r="I208" s="135"/>
      <c r="J208" s="9">
        <f t="shared" si="48"/>
        <v>0</v>
      </c>
      <c r="K208" s="9">
        <f t="shared" si="49"/>
        <v>0</v>
      </c>
      <c r="L208" s="9">
        <f t="shared" si="50"/>
        <v>0</v>
      </c>
      <c r="M208" s="7" t="s">
        <v>434</v>
      </c>
      <c r="N208" s="4" t="s">
        <v>782</v>
      </c>
      <c r="O208" s="4" t="s">
        <v>434</v>
      </c>
      <c r="P208" s="4" t="s">
        <v>434</v>
      </c>
      <c r="Q208" s="4" t="s">
        <v>950</v>
      </c>
      <c r="R208" s="4" t="s">
        <v>430</v>
      </c>
      <c r="S208" s="4" t="s">
        <v>429</v>
      </c>
      <c r="T208" s="4" t="s">
        <v>429</v>
      </c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4" t="s">
        <v>434</v>
      </c>
      <c r="AS208" s="4" t="s">
        <v>434</v>
      </c>
      <c r="AT208" s="1"/>
      <c r="AU208" s="4" t="s">
        <v>324</v>
      </c>
      <c r="AV208" s="1">
        <v>158</v>
      </c>
    </row>
    <row r="209" spans="1:48" ht="30" customHeight="1">
      <c r="A209" s="7" t="s">
        <v>13</v>
      </c>
      <c r="B209" s="7" t="s">
        <v>69</v>
      </c>
      <c r="C209" s="7" t="s">
        <v>404</v>
      </c>
      <c r="D209" s="8">
        <v>53</v>
      </c>
      <c r="E209" s="135"/>
      <c r="F209" s="9">
        <f t="shared" si="46"/>
        <v>0</v>
      </c>
      <c r="G209" s="135"/>
      <c r="H209" s="9">
        <f t="shared" si="47"/>
        <v>0</v>
      </c>
      <c r="I209" s="135"/>
      <c r="J209" s="9">
        <f t="shared" si="48"/>
        <v>0</v>
      </c>
      <c r="K209" s="9">
        <f t="shared" si="49"/>
        <v>0</v>
      </c>
      <c r="L209" s="9">
        <f t="shared" si="50"/>
        <v>0</v>
      </c>
      <c r="M209" s="7" t="s">
        <v>434</v>
      </c>
      <c r="N209" s="4" t="s">
        <v>786</v>
      </c>
      <c r="O209" s="4" t="s">
        <v>434</v>
      </c>
      <c r="P209" s="4" t="s">
        <v>434</v>
      </c>
      <c r="Q209" s="4" t="s">
        <v>950</v>
      </c>
      <c r="R209" s="4" t="s">
        <v>430</v>
      </c>
      <c r="S209" s="4" t="s">
        <v>429</v>
      </c>
      <c r="T209" s="4" t="s">
        <v>429</v>
      </c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4" t="s">
        <v>434</v>
      </c>
      <c r="AS209" s="4" t="s">
        <v>434</v>
      </c>
      <c r="AT209" s="1"/>
      <c r="AU209" s="4" t="s">
        <v>318</v>
      </c>
      <c r="AV209" s="1">
        <v>159</v>
      </c>
    </row>
    <row r="210" spans="1:48" ht="30" customHeight="1">
      <c r="A210" s="7" t="s">
        <v>353</v>
      </c>
      <c r="B210" s="7" t="s">
        <v>309</v>
      </c>
      <c r="C210" s="7" t="s">
        <v>404</v>
      </c>
      <c r="D210" s="8">
        <v>19</v>
      </c>
      <c r="E210" s="135"/>
      <c r="F210" s="9">
        <f t="shared" si="46"/>
        <v>0</v>
      </c>
      <c r="G210" s="135"/>
      <c r="H210" s="9">
        <f t="shared" si="47"/>
        <v>0</v>
      </c>
      <c r="I210" s="135"/>
      <c r="J210" s="9">
        <f t="shared" si="48"/>
        <v>0</v>
      </c>
      <c r="K210" s="9">
        <f t="shared" si="49"/>
        <v>0</v>
      </c>
      <c r="L210" s="9">
        <f t="shared" si="50"/>
        <v>0</v>
      </c>
      <c r="M210" s="7" t="s">
        <v>434</v>
      </c>
      <c r="N210" s="4" t="s">
        <v>787</v>
      </c>
      <c r="O210" s="4" t="s">
        <v>434</v>
      </c>
      <c r="P210" s="4" t="s">
        <v>434</v>
      </c>
      <c r="Q210" s="4" t="s">
        <v>950</v>
      </c>
      <c r="R210" s="4" t="s">
        <v>430</v>
      </c>
      <c r="S210" s="4" t="s">
        <v>429</v>
      </c>
      <c r="T210" s="4" t="s">
        <v>429</v>
      </c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4" t="s">
        <v>434</v>
      </c>
      <c r="AS210" s="4" t="s">
        <v>434</v>
      </c>
      <c r="AT210" s="1"/>
      <c r="AU210" s="4" t="s">
        <v>326</v>
      </c>
      <c r="AV210" s="1">
        <v>161</v>
      </c>
    </row>
    <row r="211" spans="1:48" ht="30" customHeight="1">
      <c r="A211" s="7" t="s">
        <v>954</v>
      </c>
      <c r="B211" s="7" t="s">
        <v>61</v>
      </c>
      <c r="C211" s="7" t="s">
        <v>404</v>
      </c>
      <c r="D211" s="8">
        <v>216</v>
      </c>
      <c r="E211" s="135"/>
      <c r="F211" s="9">
        <f t="shared" si="46"/>
        <v>0</v>
      </c>
      <c r="G211" s="135"/>
      <c r="H211" s="9">
        <f t="shared" si="47"/>
        <v>0</v>
      </c>
      <c r="I211" s="135"/>
      <c r="J211" s="9">
        <f t="shared" si="48"/>
        <v>0</v>
      </c>
      <c r="K211" s="9">
        <f t="shared" si="49"/>
        <v>0</v>
      </c>
      <c r="L211" s="9">
        <f t="shared" si="50"/>
        <v>0</v>
      </c>
      <c r="M211" s="7" t="s">
        <v>434</v>
      </c>
      <c r="N211" s="4" t="s">
        <v>789</v>
      </c>
      <c r="O211" s="4" t="s">
        <v>434</v>
      </c>
      <c r="P211" s="4" t="s">
        <v>434</v>
      </c>
      <c r="Q211" s="4" t="s">
        <v>950</v>
      </c>
      <c r="R211" s="4" t="s">
        <v>430</v>
      </c>
      <c r="S211" s="4" t="s">
        <v>429</v>
      </c>
      <c r="T211" s="4" t="s">
        <v>429</v>
      </c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4" t="s">
        <v>434</v>
      </c>
      <c r="AS211" s="4" t="s">
        <v>434</v>
      </c>
      <c r="AT211" s="1"/>
      <c r="AU211" s="4" t="s">
        <v>328</v>
      </c>
      <c r="AV211" s="1">
        <v>338</v>
      </c>
    </row>
    <row r="212" spans="1:48" ht="30" customHeight="1">
      <c r="A212" s="8" t="s">
        <v>808</v>
      </c>
      <c r="B212" s="8"/>
      <c r="C212" s="8"/>
      <c r="D212" s="8"/>
      <c r="E212" s="133"/>
      <c r="F212" s="9">
        <f>SUM(F199:F211)</f>
        <v>0</v>
      </c>
      <c r="G212" s="133"/>
      <c r="H212" s="9">
        <f>SUM(H199:H211)</f>
        <v>0</v>
      </c>
      <c r="I212" s="133"/>
      <c r="J212" s="9">
        <f>SUM(J199:J211)</f>
        <v>0</v>
      </c>
      <c r="K212" s="8"/>
      <c r="L212" s="9">
        <f>SUM(L199:L211)</f>
        <v>0</v>
      </c>
      <c r="M212" s="8"/>
      <c r="N212" t="s">
        <v>855</v>
      </c>
    </row>
    <row r="213" spans="1:48" ht="30" customHeight="1">
      <c r="A213" s="141"/>
      <c r="B213" s="141"/>
      <c r="C213" s="141"/>
      <c r="D213" s="141"/>
      <c r="E213" s="133"/>
      <c r="F213" s="141"/>
      <c r="G213" s="133"/>
      <c r="H213" s="141"/>
      <c r="I213" s="133"/>
      <c r="J213" s="141"/>
      <c r="K213" s="141"/>
      <c r="L213" s="141"/>
      <c r="M213" s="141"/>
    </row>
    <row r="214" spans="1:48" ht="30" customHeight="1">
      <c r="A214" s="141"/>
      <c r="B214" s="141"/>
      <c r="C214" s="141"/>
      <c r="D214" s="141"/>
      <c r="E214" s="133"/>
      <c r="F214" s="141"/>
      <c r="G214" s="133"/>
      <c r="H214" s="141"/>
      <c r="I214" s="133"/>
      <c r="J214" s="141"/>
      <c r="K214" s="141"/>
      <c r="L214" s="141"/>
      <c r="M214" s="141"/>
    </row>
    <row r="215" spans="1:48" ht="30" customHeight="1">
      <c r="A215" s="7" t="s">
        <v>232</v>
      </c>
      <c r="B215" s="8"/>
      <c r="C215" s="8"/>
      <c r="D215" s="8"/>
      <c r="E215" s="133"/>
      <c r="F215" s="8"/>
      <c r="G215" s="133"/>
      <c r="H215" s="8"/>
      <c r="I215" s="133"/>
      <c r="J215" s="8"/>
      <c r="K215" s="8"/>
      <c r="L215" s="8"/>
      <c r="M215" s="8"/>
      <c r="N215" s="1"/>
      <c r="O215" s="1"/>
      <c r="P215" s="1"/>
      <c r="Q215" s="4" t="s">
        <v>953</v>
      </c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</row>
    <row r="216" spans="1:48" ht="30" customHeight="1">
      <c r="A216" s="7" t="s">
        <v>996</v>
      </c>
      <c r="B216" s="7" t="s">
        <v>66</v>
      </c>
      <c r="C216" s="7" t="s">
        <v>386</v>
      </c>
      <c r="D216" s="8">
        <v>1</v>
      </c>
      <c r="E216" s="135"/>
      <c r="F216" s="9">
        <f>TRUNC(E216*D216,0)</f>
        <v>0</v>
      </c>
      <c r="G216" s="135"/>
      <c r="H216" s="9">
        <f>TRUNC(G216*D216,0)</f>
        <v>0</v>
      </c>
      <c r="I216" s="135"/>
      <c r="J216" s="9">
        <f>TRUNC(I216*D216,0)</f>
        <v>0</v>
      </c>
      <c r="K216" s="9">
        <f>TRUNC(E216+G216+I216,0)</f>
        <v>0</v>
      </c>
      <c r="L216" s="9">
        <f>TRUNC(F216+H216+J216,0)</f>
        <v>0</v>
      </c>
      <c r="M216" s="145" t="s">
        <v>997</v>
      </c>
      <c r="N216" s="4" t="s">
        <v>327</v>
      </c>
      <c r="O216" s="4" t="s">
        <v>434</v>
      </c>
      <c r="P216" s="4" t="s">
        <v>434</v>
      </c>
      <c r="Q216" s="4" t="s">
        <v>953</v>
      </c>
      <c r="R216" s="4" t="s">
        <v>429</v>
      </c>
      <c r="S216" s="4" t="s">
        <v>429</v>
      </c>
      <c r="T216" s="4" t="s">
        <v>430</v>
      </c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4" t="s">
        <v>434</v>
      </c>
      <c r="AS216" s="4" t="s">
        <v>434</v>
      </c>
      <c r="AT216" s="1"/>
      <c r="AU216" s="4" t="s">
        <v>98</v>
      </c>
      <c r="AV216" s="1">
        <v>337</v>
      </c>
    </row>
    <row r="217" spans="1:48" ht="30" customHeight="1">
      <c r="A217" s="8" t="s">
        <v>808</v>
      </c>
      <c r="B217" s="8"/>
      <c r="C217" s="8"/>
      <c r="D217" s="8"/>
      <c r="E217" s="133"/>
      <c r="F217" s="9">
        <f>SUM(F216:F216)</f>
        <v>0</v>
      </c>
      <c r="G217" s="133"/>
      <c r="H217" s="9">
        <f>SUM(H216:H216)</f>
        <v>0</v>
      </c>
      <c r="I217" s="133"/>
      <c r="J217" s="9">
        <f>SUM(J216:J216)</f>
        <v>0</v>
      </c>
      <c r="K217" s="8"/>
      <c r="L217" s="9">
        <f>SUM(L216:L216)</f>
        <v>0</v>
      </c>
      <c r="M217" s="8"/>
      <c r="N217" t="s">
        <v>855</v>
      </c>
    </row>
    <row r="218" spans="1:48" ht="30" customHeight="1">
      <c r="A218" s="141"/>
      <c r="B218" s="141"/>
      <c r="C218" s="141"/>
      <c r="D218" s="141"/>
      <c r="E218" s="133"/>
      <c r="F218" s="141"/>
      <c r="G218" s="133"/>
      <c r="H218" s="141"/>
      <c r="I218" s="133"/>
      <c r="J218" s="141"/>
      <c r="K218" s="141"/>
      <c r="L218" s="141"/>
      <c r="M218" s="141"/>
    </row>
    <row r="219" spans="1:48" ht="30" customHeight="1">
      <c r="A219" s="141"/>
      <c r="B219" s="141"/>
      <c r="C219" s="141"/>
      <c r="D219" s="141"/>
      <c r="E219" s="133"/>
      <c r="F219" s="141"/>
      <c r="G219" s="133"/>
      <c r="H219" s="141"/>
      <c r="I219" s="133"/>
      <c r="J219" s="141"/>
      <c r="K219" s="141"/>
      <c r="L219" s="141"/>
      <c r="M219" s="141"/>
    </row>
    <row r="220" spans="1:48" ht="27.75" customHeight="1">
      <c r="A220" s="7" t="s">
        <v>234</v>
      </c>
      <c r="B220" s="8"/>
      <c r="C220" s="8"/>
      <c r="D220" s="8"/>
      <c r="E220" s="133"/>
      <c r="F220" s="8"/>
      <c r="G220" s="133"/>
      <c r="H220" s="8"/>
      <c r="I220" s="133"/>
      <c r="J220" s="8"/>
      <c r="K220" s="8"/>
      <c r="L220" s="8"/>
      <c r="M220" s="8"/>
      <c r="N220" s="1"/>
      <c r="O220" s="1"/>
      <c r="P220" s="1"/>
      <c r="Q220" s="4" t="s">
        <v>955</v>
      </c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</row>
    <row r="221" spans="1:48" ht="27.75" customHeight="1">
      <c r="A221" s="7" t="s">
        <v>351</v>
      </c>
      <c r="B221" s="7" t="s">
        <v>352</v>
      </c>
      <c r="C221" s="7" t="s">
        <v>404</v>
      </c>
      <c r="D221" s="8">
        <v>9</v>
      </c>
      <c r="E221" s="135"/>
      <c r="F221" s="9">
        <f t="shared" ref="F221:F235" si="51">TRUNC(E221*D221,0)</f>
        <v>0</v>
      </c>
      <c r="G221" s="135"/>
      <c r="H221" s="9">
        <f t="shared" ref="H221:H235" si="52">TRUNC(G221*D221,0)</f>
        <v>0</v>
      </c>
      <c r="I221" s="135"/>
      <c r="J221" s="9">
        <f t="shared" ref="J221:J235" si="53">TRUNC(I221*D221,0)</f>
        <v>0</v>
      </c>
      <c r="K221" s="9">
        <f t="shared" ref="K221:K235" si="54">TRUNC(E221+G221+I221,0)</f>
        <v>0</v>
      </c>
      <c r="L221" s="9">
        <f t="shared" ref="L221:L235" si="55">TRUNC(F221+H221+J221,0)</f>
        <v>0</v>
      </c>
      <c r="M221" s="7" t="s">
        <v>434</v>
      </c>
      <c r="N221" s="4" t="s">
        <v>788</v>
      </c>
      <c r="O221" s="4" t="s">
        <v>434</v>
      </c>
      <c r="P221" s="4" t="s">
        <v>434</v>
      </c>
      <c r="Q221" s="4" t="s">
        <v>955</v>
      </c>
      <c r="R221" s="4" t="s">
        <v>430</v>
      </c>
      <c r="S221" s="4" t="s">
        <v>429</v>
      </c>
      <c r="T221" s="4" t="s">
        <v>429</v>
      </c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4" t="s">
        <v>434</v>
      </c>
      <c r="AS221" s="4" t="s">
        <v>434</v>
      </c>
      <c r="AT221" s="1"/>
      <c r="AU221" s="4" t="s">
        <v>330</v>
      </c>
      <c r="AV221" s="1">
        <v>163</v>
      </c>
    </row>
    <row r="222" spans="1:48" ht="27.75" customHeight="1">
      <c r="A222" s="7" t="s">
        <v>350</v>
      </c>
      <c r="B222" s="7" t="s">
        <v>957</v>
      </c>
      <c r="C222" s="7" t="s">
        <v>411</v>
      </c>
      <c r="D222" s="8">
        <v>4</v>
      </c>
      <c r="E222" s="135"/>
      <c r="F222" s="9">
        <f t="shared" si="51"/>
        <v>0</v>
      </c>
      <c r="G222" s="135"/>
      <c r="H222" s="9">
        <f t="shared" si="52"/>
        <v>0</v>
      </c>
      <c r="I222" s="135"/>
      <c r="J222" s="9">
        <f t="shared" si="53"/>
        <v>0</v>
      </c>
      <c r="K222" s="9">
        <f t="shared" si="54"/>
        <v>0</v>
      </c>
      <c r="L222" s="9">
        <f t="shared" si="55"/>
        <v>0</v>
      </c>
      <c r="M222" s="7" t="s">
        <v>434</v>
      </c>
      <c r="N222" s="4" t="s">
        <v>790</v>
      </c>
      <c r="O222" s="4" t="s">
        <v>434</v>
      </c>
      <c r="P222" s="4" t="s">
        <v>434</v>
      </c>
      <c r="Q222" s="4" t="s">
        <v>955</v>
      </c>
      <c r="R222" s="4" t="s">
        <v>430</v>
      </c>
      <c r="S222" s="4" t="s">
        <v>429</v>
      </c>
      <c r="T222" s="4" t="s">
        <v>429</v>
      </c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4" t="s">
        <v>434</v>
      </c>
      <c r="AS222" s="4" t="s">
        <v>434</v>
      </c>
      <c r="AT222" s="1"/>
      <c r="AU222" s="4" t="s">
        <v>331</v>
      </c>
      <c r="AV222" s="1">
        <v>164</v>
      </c>
    </row>
    <row r="223" spans="1:48" ht="27.75" customHeight="1">
      <c r="A223" s="7" t="s">
        <v>349</v>
      </c>
      <c r="B223" s="7" t="s">
        <v>233</v>
      </c>
      <c r="C223" s="7" t="s">
        <v>411</v>
      </c>
      <c r="D223" s="8">
        <v>9</v>
      </c>
      <c r="E223" s="135"/>
      <c r="F223" s="9">
        <f t="shared" si="51"/>
        <v>0</v>
      </c>
      <c r="G223" s="135"/>
      <c r="H223" s="9">
        <f t="shared" si="52"/>
        <v>0</v>
      </c>
      <c r="I223" s="135"/>
      <c r="J223" s="9">
        <f t="shared" si="53"/>
        <v>0</v>
      </c>
      <c r="K223" s="9">
        <f t="shared" si="54"/>
        <v>0</v>
      </c>
      <c r="L223" s="9">
        <f t="shared" si="55"/>
        <v>0</v>
      </c>
      <c r="M223" s="7" t="s">
        <v>434</v>
      </c>
      <c r="N223" s="4" t="s">
        <v>792</v>
      </c>
      <c r="O223" s="4" t="s">
        <v>434</v>
      </c>
      <c r="P223" s="4" t="s">
        <v>434</v>
      </c>
      <c r="Q223" s="4" t="s">
        <v>955</v>
      </c>
      <c r="R223" s="4" t="s">
        <v>430</v>
      </c>
      <c r="S223" s="4" t="s">
        <v>429</v>
      </c>
      <c r="T223" s="4" t="s">
        <v>429</v>
      </c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4" t="s">
        <v>434</v>
      </c>
      <c r="AS223" s="4" t="s">
        <v>434</v>
      </c>
      <c r="AT223" s="1"/>
      <c r="AU223" s="4" t="s">
        <v>332</v>
      </c>
      <c r="AV223" s="1">
        <v>165</v>
      </c>
    </row>
    <row r="224" spans="1:48" ht="27.75" customHeight="1">
      <c r="A224" s="7" t="s">
        <v>238</v>
      </c>
      <c r="B224" s="7" t="s">
        <v>64</v>
      </c>
      <c r="C224" s="7" t="s">
        <v>411</v>
      </c>
      <c r="D224" s="8">
        <v>8</v>
      </c>
      <c r="E224" s="135"/>
      <c r="F224" s="9">
        <f t="shared" si="51"/>
        <v>0</v>
      </c>
      <c r="G224" s="135"/>
      <c r="H224" s="9">
        <f t="shared" si="52"/>
        <v>0</v>
      </c>
      <c r="I224" s="135"/>
      <c r="J224" s="9">
        <f t="shared" si="53"/>
        <v>0</v>
      </c>
      <c r="K224" s="9">
        <f t="shared" si="54"/>
        <v>0</v>
      </c>
      <c r="L224" s="9">
        <f t="shared" si="55"/>
        <v>0</v>
      </c>
      <c r="M224" s="7" t="s">
        <v>434</v>
      </c>
      <c r="N224" s="4" t="s">
        <v>791</v>
      </c>
      <c r="O224" s="4" t="s">
        <v>434</v>
      </c>
      <c r="P224" s="4" t="s">
        <v>434</v>
      </c>
      <c r="Q224" s="4" t="s">
        <v>955</v>
      </c>
      <c r="R224" s="4" t="s">
        <v>430</v>
      </c>
      <c r="S224" s="4" t="s">
        <v>429</v>
      </c>
      <c r="T224" s="4" t="s">
        <v>429</v>
      </c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4" t="s">
        <v>434</v>
      </c>
      <c r="AS224" s="4" t="s">
        <v>434</v>
      </c>
      <c r="AT224" s="1"/>
      <c r="AU224" s="4" t="s">
        <v>333</v>
      </c>
      <c r="AV224" s="1">
        <v>166</v>
      </c>
    </row>
    <row r="225" spans="1:48" ht="27.75" customHeight="1">
      <c r="A225" s="7" t="s">
        <v>956</v>
      </c>
      <c r="B225" s="7" t="s">
        <v>434</v>
      </c>
      <c r="C225" s="7" t="s">
        <v>404</v>
      </c>
      <c r="D225" s="8">
        <v>7</v>
      </c>
      <c r="E225" s="135"/>
      <c r="F225" s="9">
        <f t="shared" si="51"/>
        <v>0</v>
      </c>
      <c r="G225" s="135"/>
      <c r="H225" s="9">
        <f t="shared" si="52"/>
        <v>0</v>
      </c>
      <c r="I225" s="135"/>
      <c r="J225" s="9">
        <f t="shared" si="53"/>
        <v>0</v>
      </c>
      <c r="K225" s="9">
        <f t="shared" si="54"/>
        <v>0</v>
      </c>
      <c r="L225" s="9">
        <f t="shared" si="55"/>
        <v>0</v>
      </c>
      <c r="M225" s="7" t="s">
        <v>434</v>
      </c>
      <c r="N225" s="4" t="s">
        <v>793</v>
      </c>
      <c r="O225" s="4" t="s">
        <v>434</v>
      </c>
      <c r="P225" s="4" t="s">
        <v>434</v>
      </c>
      <c r="Q225" s="4" t="s">
        <v>955</v>
      </c>
      <c r="R225" s="4" t="s">
        <v>430</v>
      </c>
      <c r="S225" s="4" t="s">
        <v>429</v>
      </c>
      <c r="T225" s="4" t="s">
        <v>429</v>
      </c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4" t="s">
        <v>434</v>
      </c>
      <c r="AS225" s="4" t="s">
        <v>434</v>
      </c>
      <c r="AT225" s="1"/>
      <c r="AU225" s="4" t="s">
        <v>334</v>
      </c>
      <c r="AV225" s="1">
        <v>167</v>
      </c>
    </row>
    <row r="226" spans="1:48" ht="27.75" customHeight="1">
      <c r="A226" s="7" t="s">
        <v>959</v>
      </c>
      <c r="B226" s="7" t="s">
        <v>958</v>
      </c>
      <c r="C226" s="7" t="s">
        <v>404</v>
      </c>
      <c r="D226" s="8">
        <v>5</v>
      </c>
      <c r="E226" s="135"/>
      <c r="F226" s="9">
        <f t="shared" si="51"/>
        <v>0</v>
      </c>
      <c r="G226" s="135"/>
      <c r="H226" s="9">
        <f t="shared" si="52"/>
        <v>0</v>
      </c>
      <c r="I226" s="135"/>
      <c r="J226" s="9">
        <f t="shared" si="53"/>
        <v>0</v>
      </c>
      <c r="K226" s="9">
        <f t="shared" si="54"/>
        <v>0</v>
      </c>
      <c r="L226" s="9">
        <f t="shared" si="55"/>
        <v>0</v>
      </c>
      <c r="M226" s="7" t="s">
        <v>434</v>
      </c>
      <c r="N226" s="4" t="s">
        <v>794</v>
      </c>
      <c r="O226" s="4" t="s">
        <v>434</v>
      </c>
      <c r="P226" s="4" t="s">
        <v>434</v>
      </c>
      <c r="Q226" s="4" t="s">
        <v>955</v>
      </c>
      <c r="R226" s="4" t="s">
        <v>430</v>
      </c>
      <c r="S226" s="4" t="s">
        <v>429</v>
      </c>
      <c r="T226" s="4" t="s">
        <v>429</v>
      </c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4" t="s">
        <v>434</v>
      </c>
      <c r="AS226" s="4" t="s">
        <v>434</v>
      </c>
      <c r="AT226" s="1"/>
      <c r="AU226" s="4" t="s">
        <v>335</v>
      </c>
      <c r="AV226" s="1">
        <v>168</v>
      </c>
    </row>
    <row r="227" spans="1:48" ht="27.75" customHeight="1">
      <c r="A227" s="7" t="s">
        <v>707</v>
      </c>
      <c r="B227" s="7" t="s">
        <v>708</v>
      </c>
      <c r="C227" s="7" t="s">
        <v>404</v>
      </c>
      <c r="D227" s="8">
        <v>38</v>
      </c>
      <c r="E227" s="135"/>
      <c r="F227" s="9">
        <f t="shared" si="51"/>
        <v>0</v>
      </c>
      <c r="G227" s="135"/>
      <c r="H227" s="9">
        <f t="shared" si="52"/>
        <v>0</v>
      </c>
      <c r="I227" s="135"/>
      <c r="J227" s="9">
        <f t="shared" si="53"/>
        <v>0</v>
      </c>
      <c r="K227" s="9">
        <f t="shared" si="54"/>
        <v>0</v>
      </c>
      <c r="L227" s="9">
        <f t="shared" si="55"/>
        <v>0</v>
      </c>
      <c r="M227" s="7" t="s">
        <v>434</v>
      </c>
      <c r="N227" s="4" t="s">
        <v>795</v>
      </c>
      <c r="O227" s="4" t="s">
        <v>434</v>
      </c>
      <c r="P227" s="4" t="s">
        <v>434</v>
      </c>
      <c r="Q227" s="4" t="s">
        <v>955</v>
      </c>
      <c r="R227" s="4" t="s">
        <v>430</v>
      </c>
      <c r="S227" s="4" t="s">
        <v>429</v>
      </c>
      <c r="T227" s="4" t="s">
        <v>429</v>
      </c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4" t="s">
        <v>434</v>
      </c>
      <c r="AS227" s="4" t="s">
        <v>434</v>
      </c>
      <c r="AT227" s="1"/>
      <c r="AU227" s="4" t="s">
        <v>336</v>
      </c>
      <c r="AV227" s="1">
        <v>169</v>
      </c>
    </row>
    <row r="228" spans="1:48" ht="27.75" customHeight="1">
      <c r="A228" s="7" t="s">
        <v>961</v>
      </c>
      <c r="B228" s="7" t="s">
        <v>426</v>
      </c>
      <c r="C228" s="7" t="s">
        <v>404</v>
      </c>
      <c r="D228" s="8">
        <v>9</v>
      </c>
      <c r="E228" s="135"/>
      <c r="F228" s="9">
        <f t="shared" si="51"/>
        <v>0</v>
      </c>
      <c r="G228" s="135"/>
      <c r="H228" s="9">
        <f t="shared" si="52"/>
        <v>0</v>
      </c>
      <c r="I228" s="135"/>
      <c r="J228" s="9">
        <f t="shared" si="53"/>
        <v>0</v>
      </c>
      <c r="K228" s="9">
        <f t="shared" si="54"/>
        <v>0</v>
      </c>
      <c r="L228" s="9">
        <f t="shared" si="55"/>
        <v>0</v>
      </c>
      <c r="M228" s="7" t="s">
        <v>434</v>
      </c>
      <c r="N228" s="4" t="s">
        <v>796</v>
      </c>
      <c r="O228" s="4" t="s">
        <v>434</v>
      </c>
      <c r="P228" s="4" t="s">
        <v>434</v>
      </c>
      <c r="Q228" s="4" t="s">
        <v>955</v>
      </c>
      <c r="R228" s="4" t="s">
        <v>430</v>
      </c>
      <c r="S228" s="4" t="s">
        <v>429</v>
      </c>
      <c r="T228" s="4" t="s">
        <v>429</v>
      </c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4" t="s">
        <v>434</v>
      </c>
      <c r="AS228" s="4" t="s">
        <v>434</v>
      </c>
      <c r="AT228" s="1"/>
      <c r="AU228" s="4" t="s">
        <v>337</v>
      </c>
      <c r="AV228" s="1">
        <v>170</v>
      </c>
    </row>
    <row r="229" spans="1:48" ht="27.75" customHeight="1">
      <c r="A229" s="7" t="s">
        <v>706</v>
      </c>
      <c r="B229" s="7" t="s">
        <v>434</v>
      </c>
      <c r="C229" s="7" t="s">
        <v>404</v>
      </c>
      <c r="D229" s="8">
        <v>16</v>
      </c>
      <c r="E229" s="135"/>
      <c r="F229" s="9">
        <f t="shared" si="51"/>
        <v>0</v>
      </c>
      <c r="G229" s="135"/>
      <c r="H229" s="9">
        <f t="shared" si="52"/>
        <v>0</v>
      </c>
      <c r="I229" s="135"/>
      <c r="J229" s="9">
        <f t="shared" si="53"/>
        <v>0</v>
      </c>
      <c r="K229" s="9">
        <f t="shared" si="54"/>
        <v>0</v>
      </c>
      <c r="L229" s="9">
        <f t="shared" si="55"/>
        <v>0</v>
      </c>
      <c r="M229" s="7" t="s">
        <v>434</v>
      </c>
      <c r="N229" s="4" t="s">
        <v>797</v>
      </c>
      <c r="O229" s="4" t="s">
        <v>434</v>
      </c>
      <c r="P229" s="4" t="s">
        <v>434</v>
      </c>
      <c r="Q229" s="4" t="s">
        <v>955</v>
      </c>
      <c r="R229" s="4" t="s">
        <v>430</v>
      </c>
      <c r="S229" s="4" t="s">
        <v>429</v>
      </c>
      <c r="T229" s="4" t="s">
        <v>429</v>
      </c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4" t="s">
        <v>434</v>
      </c>
      <c r="AS229" s="4" t="s">
        <v>434</v>
      </c>
      <c r="AT229" s="1"/>
      <c r="AU229" s="4" t="s">
        <v>338</v>
      </c>
      <c r="AV229" s="1">
        <v>171</v>
      </c>
    </row>
    <row r="230" spans="1:48" ht="27.75" customHeight="1">
      <c r="A230" s="7" t="s">
        <v>709</v>
      </c>
      <c r="B230" s="7" t="s">
        <v>434</v>
      </c>
      <c r="C230" s="7" t="s">
        <v>404</v>
      </c>
      <c r="D230" s="8">
        <v>25</v>
      </c>
      <c r="E230" s="135"/>
      <c r="F230" s="9">
        <f t="shared" si="51"/>
        <v>0</v>
      </c>
      <c r="G230" s="135"/>
      <c r="H230" s="9">
        <f t="shared" si="52"/>
        <v>0</v>
      </c>
      <c r="I230" s="135"/>
      <c r="J230" s="9">
        <f t="shared" si="53"/>
        <v>0</v>
      </c>
      <c r="K230" s="9">
        <f t="shared" si="54"/>
        <v>0</v>
      </c>
      <c r="L230" s="9">
        <f t="shared" si="55"/>
        <v>0</v>
      </c>
      <c r="M230" s="7" t="s">
        <v>434</v>
      </c>
      <c r="N230" s="4" t="s">
        <v>798</v>
      </c>
      <c r="O230" s="4" t="s">
        <v>434</v>
      </c>
      <c r="P230" s="4" t="s">
        <v>434</v>
      </c>
      <c r="Q230" s="4" t="s">
        <v>955</v>
      </c>
      <c r="R230" s="4" t="s">
        <v>430</v>
      </c>
      <c r="S230" s="4" t="s">
        <v>429</v>
      </c>
      <c r="T230" s="4" t="s">
        <v>429</v>
      </c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4" t="s">
        <v>434</v>
      </c>
      <c r="AS230" s="4" t="s">
        <v>434</v>
      </c>
      <c r="AT230" s="1"/>
      <c r="AU230" s="4" t="s">
        <v>339</v>
      </c>
      <c r="AV230" s="1">
        <v>172</v>
      </c>
    </row>
    <row r="231" spans="1:48" ht="27.75" customHeight="1">
      <c r="A231" s="7" t="s">
        <v>710</v>
      </c>
      <c r="B231" s="7" t="s">
        <v>434</v>
      </c>
      <c r="C231" s="7" t="s">
        <v>404</v>
      </c>
      <c r="D231" s="8">
        <v>4</v>
      </c>
      <c r="E231" s="135"/>
      <c r="F231" s="9">
        <f t="shared" si="51"/>
        <v>0</v>
      </c>
      <c r="G231" s="135"/>
      <c r="H231" s="9">
        <f t="shared" si="52"/>
        <v>0</v>
      </c>
      <c r="I231" s="135"/>
      <c r="J231" s="9">
        <f t="shared" si="53"/>
        <v>0</v>
      </c>
      <c r="K231" s="9">
        <f t="shared" si="54"/>
        <v>0</v>
      </c>
      <c r="L231" s="9">
        <f t="shared" si="55"/>
        <v>0</v>
      </c>
      <c r="M231" s="7" t="s">
        <v>434</v>
      </c>
      <c r="N231" s="4" t="s">
        <v>799</v>
      </c>
      <c r="O231" s="4" t="s">
        <v>434</v>
      </c>
      <c r="P231" s="4" t="s">
        <v>434</v>
      </c>
      <c r="Q231" s="4" t="s">
        <v>955</v>
      </c>
      <c r="R231" s="4" t="s">
        <v>430</v>
      </c>
      <c r="S231" s="4" t="s">
        <v>429</v>
      </c>
      <c r="T231" s="4" t="s">
        <v>429</v>
      </c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4" t="s">
        <v>434</v>
      </c>
      <c r="AS231" s="4" t="s">
        <v>434</v>
      </c>
      <c r="AT231" s="1"/>
      <c r="AU231" s="4" t="s">
        <v>340</v>
      </c>
      <c r="AV231" s="1">
        <v>173</v>
      </c>
    </row>
    <row r="232" spans="1:48" ht="27.75" customHeight="1">
      <c r="A232" s="7" t="s">
        <v>960</v>
      </c>
      <c r="B232" s="7" t="s">
        <v>434</v>
      </c>
      <c r="C232" s="7" t="s">
        <v>404</v>
      </c>
      <c r="D232" s="8">
        <v>4</v>
      </c>
      <c r="E232" s="135"/>
      <c r="F232" s="9">
        <f t="shared" si="51"/>
        <v>0</v>
      </c>
      <c r="G232" s="135"/>
      <c r="H232" s="9">
        <f t="shared" si="52"/>
        <v>0</v>
      </c>
      <c r="I232" s="135"/>
      <c r="J232" s="9">
        <f t="shared" si="53"/>
        <v>0</v>
      </c>
      <c r="K232" s="9">
        <f t="shared" si="54"/>
        <v>0</v>
      </c>
      <c r="L232" s="9">
        <f t="shared" si="55"/>
        <v>0</v>
      </c>
      <c r="M232" s="7" t="s">
        <v>434</v>
      </c>
      <c r="N232" s="4" t="s">
        <v>800</v>
      </c>
      <c r="O232" s="4" t="s">
        <v>434</v>
      </c>
      <c r="P232" s="4" t="s">
        <v>434</v>
      </c>
      <c r="Q232" s="4" t="s">
        <v>955</v>
      </c>
      <c r="R232" s="4" t="s">
        <v>430</v>
      </c>
      <c r="S232" s="4" t="s">
        <v>429</v>
      </c>
      <c r="T232" s="4" t="s">
        <v>429</v>
      </c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4" t="s">
        <v>434</v>
      </c>
      <c r="AS232" s="4" t="s">
        <v>434</v>
      </c>
      <c r="AT232" s="1"/>
      <c r="AU232" s="4" t="s">
        <v>341</v>
      </c>
      <c r="AV232" s="1">
        <v>174</v>
      </c>
    </row>
    <row r="233" spans="1:48" ht="27.75" customHeight="1">
      <c r="A233" s="7" t="s">
        <v>963</v>
      </c>
      <c r="B233" s="7" t="s">
        <v>711</v>
      </c>
      <c r="C233" s="7" t="s">
        <v>408</v>
      </c>
      <c r="D233" s="8">
        <v>2</v>
      </c>
      <c r="E233" s="135"/>
      <c r="F233" s="9">
        <f t="shared" si="51"/>
        <v>0</v>
      </c>
      <c r="G233" s="135"/>
      <c r="H233" s="9">
        <f t="shared" si="52"/>
        <v>0</v>
      </c>
      <c r="I233" s="135"/>
      <c r="J233" s="9">
        <f t="shared" si="53"/>
        <v>0</v>
      </c>
      <c r="K233" s="9">
        <f t="shared" si="54"/>
        <v>0</v>
      </c>
      <c r="L233" s="9">
        <f t="shared" si="55"/>
        <v>0</v>
      </c>
      <c r="M233" s="7" t="s">
        <v>434</v>
      </c>
      <c r="N233" s="4" t="s">
        <v>801</v>
      </c>
      <c r="O233" s="4" t="s">
        <v>434</v>
      </c>
      <c r="P233" s="4" t="s">
        <v>434</v>
      </c>
      <c r="Q233" s="4" t="s">
        <v>955</v>
      </c>
      <c r="R233" s="4" t="s">
        <v>430</v>
      </c>
      <c r="S233" s="4" t="s">
        <v>429</v>
      </c>
      <c r="T233" s="4" t="s">
        <v>429</v>
      </c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4" t="s">
        <v>434</v>
      </c>
      <c r="AS233" s="4" t="s">
        <v>434</v>
      </c>
      <c r="AT233" s="1"/>
      <c r="AU233" s="4" t="s">
        <v>342</v>
      </c>
      <c r="AV233" s="1">
        <v>175</v>
      </c>
    </row>
    <row r="234" spans="1:48" ht="27.75" customHeight="1">
      <c r="A234" s="7" t="s">
        <v>962</v>
      </c>
      <c r="B234" s="7" t="s">
        <v>711</v>
      </c>
      <c r="C234" s="7" t="s">
        <v>408</v>
      </c>
      <c r="D234" s="8">
        <v>1</v>
      </c>
      <c r="E234" s="135"/>
      <c r="F234" s="9">
        <f t="shared" si="51"/>
        <v>0</v>
      </c>
      <c r="G234" s="135"/>
      <c r="H234" s="9">
        <f t="shared" si="52"/>
        <v>0</v>
      </c>
      <c r="I234" s="135"/>
      <c r="J234" s="9">
        <f t="shared" si="53"/>
        <v>0</v>
      </c>
      <c r="K234" s="9">
        <f t="shared" si="54"/>
        <v>0</v>
      </c>
      <c r="L234" s="9">
        <f t="shared" si="55"/>
        <v>0</v>
      </c>
      <c r="M234" s="7" t="s">
        <v>434</v>
      </c>
      <c r="N234" s="4" t="s">
        <v>802</v>
      </c>
      <c r="O234" s="4" t="s">
        <v>434</v>
      </c>
      <c r="P234" s="4" t="s">
        <v>434</v>
      </c>
      <c r="Q234" s="4" t="s">
        <v>955</v>
      </c>
      <c r="R234" s="4" t="s">
        <v>430</v>
      </c>
      <c r="S234" s="4" t="s">
        <v>429</v>
      </c>
      <c r="T234" s="4" t="s">
        <v>429</v>
      </c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4" t="s">
        <v>434</v>
      </c>
      <c r="AS234" s="4" t="s">
        <v>434</v>
      </c>
      <c r="AT234" s="1"/>
      <c r="AU234" s="4" t="s">
        <v>343</v>
      </c>
      <c r="AV234" s="1">
        <v>176</v>
      </c>
    </row>
    <row r="235" spans="1:48" ht="27.75" customHeight="1">
      <c r="A235" s="7" t="s">
        <v>965</v>
      </c>
      <c r="B235" s="7" t="s">
        <v>434</v>
      </c>
      <c r="C235" s="7" t="s">
        <v>408</v>
      </c>
      <c r="D235" s="8">
        <v>1</v>
      </c>
      <c r="E235" s="135"/>
      <c r="F235" s="9">
        <f t="shared" si="51"/>
        <v>0</v>
      </c>
      <c r="G235" s="135"/>
      <c r="H235" s="9">
        <f t="shared" si="52"/>
        <v>0</v>
      </c>
      <c r="I235" s="135"/>
      <c r="J235" s="9">
        <f t="shared" si="53"/>
        <v>0</v>
      </c>
      <c r="K235" s="9">
        <f t="shared" si="54"/>
        <v>0</v>
      </c>
      <c r="L235" s="9">
        <f t="shared" si="55"/>
        <v>0</v>
      </c>
      <c r="M235" s="7" t="s">
        <v>434</v>
      </c>
      <c r="N235" s="4" t="s">
        <v>803</v>
      </c>
      <c r="O235" s="4" t="s">
        <v>434</v>
      </c>
      <c r="P235" s="4" t="s">
        <v>434</v>
      </c>
      <c r="Q235" s="4" t="s">
        <v>955</v>
      </c>
      <c r="R235" s="4" t="s">
        <v>430</v>
      </c>
      <c r="S235" s="4" t="s">
        <v>429</v>
      </c>
      <c r="T235" s="4" t="s">
        <v>429</v>
      </c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4" t="s">
        <v>434</v>
      </c>
      <c r="AS235" s="4" t="s">
        <v>434</v>
      </c>
      <c r="AT235" s="1"/>
      <c r="AU235" s="4" t="s">
        <v>344</v>
      </c>
      <c r="AV235" s="1">
        <v>177</v>
      </c>
    </row>
    <row r="236" spans="1:48" ht="27.75" customHeight="1">
      <c r="A236" s="8" t="s">
        <v>808</v>
      </c>
      <c r="B236" s="8"/>
      <c r="C236" s="8"/>
      <c r="D236" s="8"/>
      <c r="E236" s="133"/>
      <c r="F236" s="9">
        <f>SUM(F221:F235)</f>
        <v>0</v>
      </c>
      <c r="G236" s="133"/>
      <c r="H236" s="9">
        <f>SUM(H221:H235)</f>
        <v>0</v>
      </c>
      <c r="I236" s="133"/>
      <c r="J236" s="9">
        <f>SUM(J221:J235)</f>
        <v>0</v>
      </c>
      <c r="K236" s="8"/>
      <c r="L236" s="9">
        <f>SUM(L221:L235)</f>
        <v>0</v>
      </c>
      <c r="M236" s="8"/>
      <c r="N236" t="s">
        <v>855</v>
      </c>
    </row>
    <row r="237" spans="1:48" ht="27.75" customHeight="1">
      <c r="A237" s="141"/>
      <c r="B237" s="141"/>
      <c r="C237" s="141"/>
      <c r="D237" s="141"/>
      <c r="E237" s="133"/>
      <c r="F237" s="141"/>
      <c r="G237" s="133"/>
      <c r="H237" s="141"/>
      <c r="I237" s="133"/>
      <c r="J237" s="141"/>
      <c r="K237" s="141"/>
      <c r="L237" s="141"/>
      <c r="M237" s="141"/>
    </row>
    <row r="238" spans="1:48" ht="27.75" customHeight="1">
      <c r="A238" s="141"/>
      <c r="B238" s="141"/>
      <c r="C238" s="141"/>
      <c r="D238" s="141"/>
      <c r="E238" s="133"/>
      <c r="F238" s="141"/>
      <c r="G238" s="133"/>
      <c r="H238" s="141"/>
      <c r="I238" s="133"/>
      <c r="J238" s="141"/>
      <c r="K238" s="141"/>
      <c r="L238" s="141"/>
      <c r="M238" s="141"/>
    </row>
    <row r="239" spans="1:48" ht="27.75" customHeight="1">
      <c r="A239" s="7" t="s">
        <v>230</v>
      </c>
      <c r="B239" s="8"/>
      <c r="C239" s="8"/>
      <c r="D239" s="8"/>
      <c r="E239" s="133"/>
      <c r="F239" s="8"/>
      <c r="G239" s="133"/>
      <c r="H239" s="8"/>
      <c r="I239" s="133"/>
      <c r="J239" s="8"/>
      <c r="K239" s="8"/>
      <c r="L239" s="8"/>
      <c r="M239" s="8"/>
      <c r="N239" s="1"/>
      <c r="O239" s="1"/>
      <c r="P239" s="1"/>
      <c r="Q239" s="4" t="s">
        <v>967</v>
      </c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</row>
    <row r="240" spans="1:48" ht="27.75" customHeight="1">
      <c r="A240" s="7" t="s">
        <v>425</v>
      </c>
      <c r="B240" s="7" t="s">
        <v>424</v>
      </c>
      <c r="C240" s="7" t="s">
        <v>514</v>
      </c>
      <c r="D240" s="8">
        <v>61</v>
      </c>
      <c r="E240" s="135"/>
      <c r="F240" s="9">
        <f>TRUNC(E240*D240,0)</f>
        <v>0</v>
      </c>
      <c r="G240" s="135"/>
      <c r="H240" s="9">
        <f>TRUNC(G240*D240,0)</f>
        <v>0</v>
      </c>
      <c r="I240" s="135"/>
      <c r="J240" s="9">
        <f>TRUNC(I240*D240,0)</f>
        <v>0</v>
      </c>
      <c r="K240" s="9">
        <f t="shared" ref="K240:L244" si="56">TRUNC(E240+G240+I240,0)</f>
        <v>0</v>
      </c>
      <c r="L240" s="9">
        <f t="shared" si="56"/>
        <v>0</v>
      </c>
      <c r="M240" s="7" t="s">
        <v>434</v>
      </c>
      <c r="N240" s="4" t="s">
        <v>329</v>
      </c>
      <c r="O240" s="4" t="s">
        <v>434</v>
      </c>
      <c r="P240" s="4" t="s">
        <v>434</v>
      </c>
      <c r="Q240" s="4" t="s">
        <v>967</v>
      </c>
      <c r="R240" s="4" t="s">
        <v>429</v>
      </c>
      <c r="S240" s="4" t="s">
        <v>429</v>
      </c>
      <c r="T240" s="4" t="s">
        <v>430</v>
      </c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4" t="s">
        <v>434</v>
      </c>
      <c r="AS240" s="4" t="s">
        <v>434</v>
      </c>
      <c r="AT240" s="1"/>
      <c r="AU240" s="4" t="s">
        <v>99</v>
      </c>
      <c r="AV240" s="1">
        <v>238</v>
      </c>
    </row>
    <row r="241" spans="1:48" ht="27.75" customHeight="1">
      <c r="A241" s="7" t="s">
        <v>423</v>
      </c>
      <c r="B241" s="7" t="s">
        <v>231</v>
      </c>
      <c r="C241" s="7" t="s">
        <v>411</v>
      </c>
      <c r="D241" s="8">
        <v>5</v>
      </c>
      <c r="E241" s="135"/>
      <c r="F241" s="9">
        <f>TRUNC(E241*D241,0)</f>
        <v>0</v>
      </c>
      <c r="G241" s="135"/>
      <c r="H241" s="9">
        <f>TRUNC(G241*D241,0)</f>
        <v>0</v>
      </c>
      <c r="I241" s="135"/>
      <c r="J241" s="9">
        <f>TRUNC(I241*D241,0)</f>
        <v>0</v>
      </c>
      <c r="K241" s="9">
        <f t="shared" si="56"/>
        <v>0</v>
      </c>
      <c r="L241" s="9">
        <f t="shared" si="56"/>
        <v>0</v>
      </c>
      <c r="M241" s="7" t="s">
        <v>434</v>
      </c>
      <c r="N241" s="4" t="s">
        <v>348</v>
      </c>
      <c r="O241" s="4" t="s">
        <v>434</v>
      </c>
      <c r="P241" s="4" t="s">
        <v>434</v>
      </c>
      <c r="Q241" s="4" t="s">
        <v>967</v>
      </c>
      <c r="R241" s="4" t="s">
        <v>429</v>
      </c>
      <c r="S241" s="4" t="s">
        <v>429</v>
      </c>
      <c r="T241" s="4" t="s">
        <v>430</v>
      </c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4" t="s">
        <v>434</v>
      </c>
      <c r="AS241" s="4" t="s">
        <v>434</v>
      </c>
      <c r="AT241" s="1"/>
      <c r="AU241" s="4" t="s">
        <v>96</v>
      </c>
      <c r="AV241" s="1">
        <v>239</v>
      </c>
    </row>
    <row r="242" spans="1:48" ht="27.75" customHeight="1">
      <c r="A242" s="7" t="s">
        <v>422</v>
      </c>
      <c r="B242" s="7" t="s">
        <v>228</v>
      </c>
      <c r="C242" s="7" t="s">
        <v>411</v>
      </c>
      <c r="D242" s="8">
        <v>2</v>
      </c>
      <c r="E242" s="135"/>
      <c r="F242" s="9">
        <f>TRUNC(E242*D242,0)</f>
        <v>0</v>
      </c>
      <c r="G242" s="135"/>
      <c r="H242" s="9">
        <f>TRUNC(G242*D242,0)</f>
        <v>0</v>
      </c>
      <c r="I242" s="135"/>
      <c r="J242" s="9">
        <f>TRUNC(I242*D242,0)</f>
        <v>0</v>
      </c>
      <c r="K242" s="9">
        <f t="shared" si="56"/>
        <v>0</v>
      </c>
      <c r="L242" s="9">
        <f t="shared" si="56"/>
        <v>0</v>
      </c>
      <c r="M242" s="7" t="s">
        <v>434</v>
      </c>
      <c r="N242" s="4" t="s">
        <v>345</v>
      </c>
      <c r="O242" s="4" t="s">
        <v>434</v>
      </c>
      <c r="P242" s="4" t="s">
        <v>434</v>
      </c>
      <c r="Q242" s="4" t="s">
        <v>967</v>
      </c>
      <c r="R242" s="4" t="s">
        <v>429</v>
      </c>
      <c r="S242" s="4" t="s">
        <v>429</v>
      </c>
      <c r="T242" s="4" t="s">
        <v>430</v>
      </c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4" t="s">
        <v>434</v>
      </c>
      <c r="AS242" s="4" t="s">
        <v>434</v>
      </c>
      <c r="AT242" s="1"/>
      <c r="AU242" s="4" t="s">
        <v>95</v>
      </c>
      <c r="AV242" s="1">
        <v>240</v>
      </c>
    </row>
    <row r="243" spans="1:48" ht="27.75" customHeight="1">
      <c r="A243" s="7" t="s">
        <v>422</v>
      </c>
      <c r="B243" s="7" t="s">
        <v>229</v>
      </c>
      <c r="C243" s="7" t="s">
        <v>411</v>
      </c>
      <c r="D243" s="8">
        <v>0.5</v>
      </c>
      <c r="E243" s="135"/>
      <c r="F243" s="9">
        <f>TRUNC(E243*D243,0)</f>
        <v>0</v>
      </c>
      <c r="G243" s="135"/>
      <c r="H243" s="9">
        <f>TRUNC(G243*D243,0)</f>
        <v>0</v>
      </c>
      <c r="I243" s="135"/>
      <c r="J243" s="9">
        <f>TRUNC(I243*D243,0)</f>
        <v>0</v>
      </c>
      <c r="K243" s="9">
        <f t="shared" si="56"/>
        <v>0</v>
      </c>
      <c r="L243" s="9">
        <f t="shared" si="56"/>
        <v>0</v>
      </c>
      <c r="M243" s="7" t="s">
        <v>434</v>
      </c>
      <c r="N243" s="4" t="s">
        <v>347</v>
      </c>
      <c r="O243" s="4" t="s">
        <v>434</v>
      </c>
      <c r="P243" s="4" t="s">
        <v>434</v>
      </c>
      <c r="Q243" s="4" t="s">
        <v>967</v>
      </c>
      <c r="R243" s="4" t="s">
        <v>429</v>
      </c>
      <c r="S243" s="4" t="s">
        <v>429</v>
      </c>
      <c r="T243" s="4" t="s">
        <v>430</v>
      </c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4" t="s">
        <v>434</v>
      </c>
      <c r="AS243" s="4" t="s">
        <v>434</v>
      </c>
      <c r="AT243" s="1"/>
      <c r="AU243" s="4" t="s">
        <v>94</v>
      </c>
      <c r="AV243" s="1">
        <v>241</v>
      </c>
    </row>
    <row r="244" spans="1:48" ht="27.75" customHeight="1">
      <c r="A244" s="7" t="s">
        <v>421</v>
      </c>
      <c r="B244" s="7" t="s">
        <v>275</v>
      </c>
      <c r="C244" s="7" t="s">
        <v>411</v>
      </c>
      <c r="D244" s="8">
        <v>5</v>
      </c>
      <c r="E244" s="135"/>
      <c r="F244" s="9">
        <f>TRUNC(E244*D244,0)</f>
        <v>0</v>
      </c>
      <c r="G244" s="135"/>
      <c r="H244" s="9">
        <f>TRUNC(G244*D244,0)</f>
        <v>0</v>
      </c>
      <c r="I244" s="135"/>
      <c r="J244" s="9">
        <f>TRUNC(I244*D244,0)</f>
        <v>0</v>
      </c>
      <c r="K244" s="9">
        <f t="shared" si="56"/>
        <v>0</v>
      </c>
      <c r="L244" s="9">
        <f t="shared" si="56"/>
        <v>0</v>
      </c>
      <c r="M244" s="7" t="s">
        <v>434</v>
      </c>
      <c r="N244" s="4" t="s">
        <v>346</v>
      </c>
      <c r="O244" s="4" t="s">
        <v>434</v>
      </c>
      <c r="P244" s="4" t="s">
        <v>434</v>
      </c>
      <c r="Q244" s="4" t="s">
        <v>967</v>
      </c>
      <c r="R244" s="4" t="s">
        <v>429</v>
      </c>
      <c r="S244" s="4" t="s">
        <v>429</v>
      </c>
      <c r="T244" s="4" t="s">
        <v>430</v>
      </c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4" t="s">
        <v>434</v>
      </c>
      <c r="AS244" s="4" t="s">
        <v>434</v>
      </c>
      <c r="AT244" s="1"/>
      <c r="AU244" s="4" t="s">
        <v>93</v>
      </c>
      <c r="AV244" s="1">
        <v>242</v>
      </c>
    </row>
    <row r="245" spans="1:48" ht="27.75" customHeight="1">
      <c r="A245" s="8" t="s">
        <v>808</v>
      </c>
      <c r="B245" s="8"/>
      <c r="C245" s="8"/>
      <c r="D245" s="8"/>
      <c r="E245" s="133"/>
      <c r="F245" s="9">
        <f>SUM(F240:F244)</f>
        <v>0</v>
      </c>
      <c r="G245" s="133"/>
      <c r="H245" s="9">
        <f>SUM(H240:H244)</f>
        <v>0</v>
      </c>
      <c r="I245" s="133"/>
      <c r="J245" s="9">
        <f>SUM(J240:J244)</f>
        <v>0</v>
      </c>
      <c r="K245" s="8"/>
      <c r="L245" s="9">
        <f>SUM(L240:L244)</f>
        <v>0</v>
      </c>
      <c r="M245" s="8"/>
      <c r="N245" t="s">
        <v>855</v>
      </c>
    </row>
    <row r="246" spans="1:48" ht="29.25" customHeight="1">
      <c r="A246" s="141"/>
      <c r="B246" s="141"/>
      <c r="C246" s="141"/>
      <c r="D246" s="141"/>
      <c r="E246" s="133"/>
      <c r="F246" s="141"/>
      <c r="G246" s="133"/>
      <c r="H246" s="141"/>
      <c r="I246" s="133"/>
      <c r="J246" s="141"/>
      <c r="K246" s="141"/>
      <c r="L246" s="141"/>
      <c r="M246" s="141"/>
    </row>
    <row r="247" spans="1:48" ht="29.25" customHeight="1">
      <c r="A247" s="141"/>
      <c r="B247" s="141"/>
      <c r="C247" s="141"/>
      <c r="D247" s="141"/>
      <c r="E247" s="133"/>
      <c r="F247" s="141"/>
      <c r="G247" s="133"/>
      <c r="H247" s="141"/>
      <c r="I247" s="133"/>
      <c r="J247" s="141"/>
      <c r="K247" s="141"/>
      <c r="L247" s="141"/>
      <c r="M247" s="141"/>
    </row>
    <row r="248" spans="1:48" ht="29.25" customHeight="1">
      <c r="A248" s="7" t="s">
        <v>274</v>
      </c>
      <c r="B248" s="8"/>
      <c r="C248" s="8"/>
      <c r="D248" s="8"/>
      <c r="E248" s="133"/>
      <c r="F248" s="8"/>
      <c r="G248" s="133"/>
      <c r="H248" s="8"/>
      <c r="I248" s="133"/>
      <c r="J248" s="8"/>
      <c r="K248" s="8"/>
      <c r="L248" s="8"/>
      <c r="M248" s="8"/>
      <c r="N248" s="1"/>
      <c r="O248" s="1"/>
      <c r="P248" s="1"/>
      <c r="Q248" s="4" t="s">
        <v>964</v>
      </c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</row>
    <row r="249" spans="1:48" ht="29.25" customHeight="1">
      <c r="A249" s="7" t="s">
        <v>276</v>
      </c>
      <c r="B249" s="7" t="s">
        <v>712</v>
      </c>
      <c r="C249" s="7" t="s">
        <v>440</v>
      </c>
      <c r="D249" s="8">
        <v>7.0389999999999997</v>
      </c>
      <c r="E249" s="135"/>
      <c r="F249" s="9">
        <f>TRUNC(E249*D249,0)</f>
        <v>0</v>
      </c>
      <c r="G249" s="135"/>
      <c r="H249" s="9">
        <f>TRUNC(G249*D249,0)</f>
        <v>0</v>
      </c>
      <c r="I249" s="135"/>
      <c r="J249" s="9">
        <f>TRUNC(I249*D249,0)</f>
        <v>0</v>
      </c>
      <c r="K249" s="9">
        <f>TRUNC(E249+G249+I249,0)</f>
        <v>0</v>
      </c>
      <c r="L249" s="9">
        <f>TRUNC(F249+H249+J249,0)</f>
        <v>0</v>
      </c>
      <c r="M249" s="7" t="s">
        <v>434</v>
      </c>
      <c r="N249" s="4" t="s">
        <v>662</v>
      </c>
      <c r="O249" s="4" t="s">
        <v>434</v>
      </c>
      <c r="P249" s="4" t="s">
        <v>434</v>
      </c>
      <c r="Q249" s="4" t="s">
        <v>964</v>
      </c>
      <c r="R249" s="4" t="s">
        <v>429</v>
      </c>
      <c r="S249" s="4" t="s">
        <v>430</v>
      </c>
      <c r="T249" s="4" t="s">
        <v>429</v>
      </c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4" t="s">
        <v>434</v>
      </c>
      <c r="AS249" s="4" t="s">
        <v>434</v>
      </c>
      <c r="AT249" s="1"/>
      <c r="AU249" s="4" t="s">
        <v>194</v>
      </c>
      <c r="AV249" s="1">
        <v>179</v>
      </c>
    </row>
    <row r="250" spans="1:48" ht="29.25" customHeight="1">
      <c r="A250" s="7" t="s">
        <v>276</v>
      </c>
      <c r="B250" s="7" t="s">
        <v>705</v>
      </c>
      <c r="C250" s="7" t="s">
        <v>440</v>
      </c>
      <c r="D250" s="8">
        <v>1.6830000000000001</v>
      </c>
      <c r="E250" s="135"/>
      <c r="F250" s="9">
        <f>TRUNC(E250*D250,0)</f>
        <v>0</v>
      </c>
      <c r="G250" s="135"/>
      <c r="H250" s="9">
        <f>TRUNC(G250*D250,0)</f>
        <v>0</v>
      </c>
      <c r="I250" s="135"/>
      <c r="J250" s="9">
        <f>TRUNC(I250*D250,0)</f>
        <v>0</v>
      </c>
      <c r="K250" s="9">
        <f>TRUNC(E250+G250+I250,0)</f>
        <v>0</v>
      </c>
      <c r="L250" s="9">
        <f>TRUNC(F250+H250+J250,0)</f>
        <v>0</v>
      </c>
      <c r="M250" s="7" t="s">
        <v>434</v>
      </c>
      <c r="N250" s="4" t="s">
        <v>661</v>
      </c>
      <c r="O250" s="4" t="s">
        <v>434</v>
      </c>
      <c r="P250" s="4" t="s">
        <v>434</v>
      </c>
      <c r="Q250" s="4" t="s">
        <v>964</v>
      </c>
      <c r="R250" s="4" t="s">
        <v>429</v>
      </c>
      <c r="S250" s="4" t="s">
        <v>430</v>
      </c>
      <c r="T250" s="4" t="s">
        <v>429</v>
      </c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4" t="s">
        <v>434</v>
      </c>
      <c r="AS250" s="4" t="s">
        <v>434</v>
      </c>
      <c r="AT250" s="1"/>
      <c r="AU250" s="4" t="s">
        <v>582</v>
      </c>
      <c r="AV250" s="1">
        <v>180</v>
      </c>
    </row>
    <row r="251" spans="1:48" ht="29.25" customHeight="1">
      <c r="A251" s="8" t="s">
        <v>808</v>
      </c>
      <c r="B251" s="8"/>
      <c r="C251" s="8"/>
      <c r="D251" s="8"/>
      <c r="E251" s="133"/>
      <c r="F251" s="9">
        <f>SUM(F249:F250)</f>
        <v>0</v>
      </c>
      <c r="G251" s="133"/>
      <c r="H251" s="9">
        <f>SUM(H249:H250)</f>
        <v>0</v>
      </c>
      <c r="I251" s="133"/>
      <c r="J251" s="9">
        <f>SUM(J249:J250)</f>
        <v>0</v>
      </c>
      <c r="K251" s="8"/>
      <c r="L251" s="9">
        <f>SUM(L249:L250)</f>
        <v>0</v>
      </c>
      <c r="M251" s="8"/>
      <c r="N251" t="s">
        <v>855</v>
      </c>
    </row>
    <row r="252" spans="1:48" ht="29.25" customHeight="1">
      <c r="A252" s="141"/>
      <c r="B252" s="141"/>
      <c r="C252" s="141"/>
      <c r="D252" s="141"/>
      <c r="E252" s="133"/>
      <c r="F252" s="141"/>
      <c r="G252" s="133"/>
      <c r="H252" s="141"/>
      <c r="I252" s="133"/>
      <c r="J252" s="141"/>
      <c r="K252" s="141"/>
      <c r="L252" s="141"/>
      <c r="M252" s="141"/>
    </row>
    <row r="253" spans="1:48" ht="29.25" customHeight="1">
      <c r="A253" s="141"/>
      <c r="B253" s="141"/>
      <c r="C253" s="141"/>
      <c r="D253" s="141"/>
      <c r="E253" s="133"/>
      <c r="F253" s="141"/>
      <c r="G253" s="133"/>
      <c r="H253" s="141"/>
      <c r="I253" s="133"/>
      <c r="J253" s="141"/>
      <c r="K253" s="141"/>
      <c r="L253" s="141"/>
      <c r="M253" s="141"/>
    </row>
    <row r="254" spans="1:48" ht="29.25" customHeight="1">
      <c r="A254" s="7" t="s">
        <v>277</v>
      </c>
      <c r="B254" s="8"/>
      <c r="C254" s="8"/>
      <c r="D254" s="8"/>
      <c r="E254" s="133"/>
      <c r="F254" s="8"/>
      <c r="G254" s="133"/>
      <c r="H254" s="8"/>
      <c r="I254" s="133"/>
      <c r="J254" s="8"/>
      <c r="K254" s="8"/>
      <c r="L254" s="8"/>
      <c r="M254" s="8"/>
      <c r="N254" s="1"/>
      <c r="O254" s="1"/>
      <c r="P254" s="1"/>
      <c r="Q254" s="4" t="s">
        <v>966</v>
      </c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</row>
    <row r="255" spans="1:48" ht="29.25" customHeight="1">
      <c r="A255" s="7" t="s">
        <v>419</v>
      </c>
      <c r="B255" s="7" t="s">
        <v>62</v>
      </c>
      <c r="C255" s="7" t="s">
        <v>440</v>
      </c>
      <c r="D255" s="8">
        <v>-0.32100000000000001</v>
      </c>
      <c r="E255" s="135"/>
      <c r="F255" s="9">
        <f>TRUNC(E255*D255,0)</f>
        <v>0</v>
      </c>
      <c r="G255" s="135"/>
      <c r="H255" s="9">
        <f>TRUNC(G255*D255,0)</f>
        <v>0</v>
      </c>
      <c r="I255" s="135"/>
      <c r="J255" s="9">
        <f>TRUNC(I255*D255,0)</f>
        <v>0</v>
      </c>
      <c r="K255" s="9">
        <f>TRUNC(E255+G255+I255,0)</f>
        <v>0</v>
      </c>
      <c r="L255" s="9">
        <f>TRUNC(F255+H255+J255,0)</f>
        <v>0</v>
      </c>
      <c r="M255" s="7" t="s">
        <v>968</v>
      </c>
      <c r="N255" s="4" t="s">
        <v>576</v>
      </c>
      <c r="O255" s="4" t="s">
        <v>434</v>
      </c>
      <c r="P255" s="4" t="s">
        <v>434</v>
      </c>
      <c r="Q255" s="4" t="s">
        <v>966</v>
      </c>
      <c r="R255" s="4" t="s">
        <v>429</v>
      </c>
      <c r="S255" s="4" t="s">
        <v>429</v>
      </c>
      <c r="T255" s="4" t="s">
        <v>430</v>
      </c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4" t="s">
        <v>434</v>
      </c>
      <c r="AS255" s="4" t="s">
        <v>434</v>
      </c>
      <c r="AT255" s="1"/>
      <c r="AU255" s="4" t="s">
        <v>92</v>
      </c>
      <c r="AV255" s="1">
        <v>252</v>
      </c>
    </row>
    <row r="256" spans="1:48" ht="29.25" customHeight="1">
      <c r="A256" s="8" t="s">
        <v>808</v>
      </c>
      <c r="B256" s="8"/>
      <c r="C256" s="8"/>
      <c r="D256" s="8"/>
      <c r="E256" s="133"/>
      <c r="F256" s="9">
        <f>SUM(F255:F255)</f>
        <v>0</v>
      </c>
      <c r="G256" s="133"/>
      <c r="H256" s="9">
        <f>SUM(H255:H255)</f>
        <v>0</v>
      </c>
      <c r="I256" s="133"/>
      <c r="J256" s="9">
        <f>SUM(J255:J255)</f>
        <v>0</v>
      </c>
      <c r="K256" s="8"/>
      <c r="L256" s="9">
        <f>SUM(L255:L255)</f>
        <v>0</v>
      </c>
      <c r="M256" s="8"/>
      <c r="N256" t="s">
        <v>855</v>
      </c>
    </row>
    <row r="257" spans="1:48" ht="29.25" customHeight="1">
      <c r="A257" s="141"/>
      <c r="B257" s="141"/>
      <c r="C257" s="141"/>
      <c r="D257" s="141"/>
      <c r="E257" s="133"/>
      <c r="F257" s="141"/>
      <c r="G257" s="133"/>
      <c r="H257" s="141"/>
      <c r="I257" s="133"/>
      <c r="J257" s="141"/>
      <c r="K257" s="141"/>
      <c r="L257" s="141"/>
      <c r="M257" s="141"/>
    </row>
    <row r="258" spans="1:48" ht="29.25" customHeight="1">
      <c r="A258" s="141"/>
      <c r="B258" s="141"/>
      <c r="C258" s="141"/>
      <c r="D258" s="141"/>
      <c r="E258" s="133"/>
      <c r="F258" s="141"/>
      <c r="G258" s="133"/>
      <c r="H258" s="141"/>
      <c r="I258" s="133"/>
      <c r="J258" s="141"/>
      <c r="K258" s="141"/>
      <c r="L258" s="141"/>
      <c r="M258" s="141"/>
    </row>
    <row r="259" spans="1:48" ht="29.25" customHeight="1">
      <c r="A259" s="7" t="s">
        <v>281</v>
      </c>
      <c r="B259" s="8"/>
      <c r="C259" s="8"/>
      <c r="D259" s="8"/>
      <c r="E259" s="133"/>
      <c r="F259" s="8"/>
      <c r="G259" s="133"/>
      <c r="H259" s="8"/>
      <c r="I259" s="133"/>
      <c r="J259" s="8"/>
      <c r="K259" s="8"/>
      <c r="L259" s="8"/>
      <c r="M259" s="8"/>
      <c r="N259" s="1"/>
      <c r="O259" s="1"/>
      <c r="P259" s="1"/>
      <c r="Q259" s="4" t="s">
        <v>969</v>
      </c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</row>
    <row r="260" spans="1:48" ht="29.25" customHeight="1">
      <c r="A260" s="7" t="s">
        <v>713</v>
      </c>
      <c r="B260" s="7" t="s">
        <v>714</v>
      </c>
      <c r="C260" s="7" t="s">
        <v>440</v>
      </c>
      <c r="D260" s="8">
        <v>51.302</v>
      </c>
      <c r="E260" s="135"/>
      <c r="F260" s="9">
        <f>TRUNC(E260*D260,0)</f>
        <v>0</v>
      </c>
      <c r="G260" s="135"/>
      <c r="H260" s="9">
        <f>TRUNC(G260*D260,0)</f>
        <v>0</v>
      </c>
      <c r="I260" s="182"/>
      <c r="J260" s="9">
        <f>TRUNC(I260*D260,0)</f>
        <v>0</v>
      </c>
      <c r="K260" s="9">
        <f t="shared" ref="K260:L262" si="57">TRUNC(E260+G260+I260,0)</f>
        <v>0</v>
      </c>
      <c r="L260" s="9">
        <f t="shared" si="57"/>
        <v>0</v>
      </c>
      <c r="M260" s="146"/>
      <c r="N260" s="4" t="s">
        <v>659</v>
      </c>
      <c r="O260" s="4" t="s">
        <v>434</v>
      </c>
      <c r="P260" s="4" t="s">
        <v>434</v>
      </c>
      <c r="Q260" s="4" t="s">
        <v>969</v>
      </c>
      <c r="R260" s="4" t="s">
        <v>430</v>
      </c>
      <c r="S260" s="4" t="s">
        <v>429</v>
      </c>
      <c r="T260" s="4" t="s">
        <v>429</v>
      </c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4" t="s">
        <v>434</v>
      </c>
      <c r="AS260" s="4" t="s">
        <v>434</v>
      </c>
      <c r="AT260" s="1"/>
      <c r="AU260" s="4" t="s">
        <v>578</v>
      </c>
      <c r="AV260" s="1">
        <v>182</v>
      </c>
    </row>
    <row r="261" spans="1:48" ht="29.25" customHeight="1">
      <c r="A261" s="7" t="s">
        <v>713</v>
      </c>
      <c r="B261" s="7" t="s">
        <v>278</v>
      </c>
      <c r="C261" s="7" t="s">
        <v>440</v>
      </c>
      <c r="D261" s="8">
        <v>3.5019999999999998</v>
      </c>
      <c r="E261" s="135"/>
      <c r="F261" s="9">
        <f>TRUNC(E261*D261,0)</f>
        <v>0</v>
      </c>
      <c r="G261" s="135"/>
      <c r="H261" s="9">
        <f>TRUNC(G261*D261,0)</f>
        <v>0</v>
      </c>
      <c r="I261" s="135"/>
      <c r="J261" s="9">
        <f>TRUNC(I261*D261,0)</f>
        <v>0</v>
      </c>
      <c r="K261" s="9">
        <f t="shared" si="57"/>
        <v>0</v>
      </c>
      <c r="L261" s="9">
        <f t="shared" si="57"/>
        <v>0</v>
      </c>
      <c r="M261" s="7" t="s">
        <v>434</v>
      </c>
      <c r="N261" s="4" t="s">
        <v>658</v>
      </c>
      <c r="O261" s="4" t="s">
        <v>434</v>
      </c>
      <c r="P261" s="4" t="s">
        <v>434</v>
      </c>
      <c r="Q261" s="4" t="s">
        <v>969</v>
      </c>
      <c r="R261" s="4" t="s">
        <v>430</v>
      </c>
      <c r="S261" s="4" t="s">
        <v>429</v>
      </c>
      <c r="T261" s="4" t="s">
        <v>429</v>
      </c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4" t="s">
        <v>434</v>
      </c>
      <c r="AS261" s="4" t="s">
        <v>434</v>
      </c>
      <c r="AT261" s="1"/>
      <c r="AU261" s="4" t="s">
        <v>577</v>
      </c>
      <c r="AV261" s="1">
        <v>183</v>
      </c>
    </row>
    <row r="262" spans="1:48" ht="29.25" customHeight="1">
      <c r="A262" s="7" t="s">
        <v>279</v>
      </c>
      <c r="B262" s="7" t="s">
        <v>67</v>
      </c>
      <c r="C262" s="7" t="s">
        <v>440</v>
      </c>
      <c r="D262" s="8">
        <v>54.804000000000002</v>
      </c>
      <c r="E262" s="135"/>
      <c r="F262" s="9">
        <f>TRUNC(E262*D262,0)</f>
        <v>0</v>
      </c>
      <c r="G262" s="135"/>
      <c r="H262" s="9">
        <f>TRUNC(G262*D262,0)</f>
        <v>0</v>
      </c>
      <c r="I262" s="135"/>
      <c r="J262" s="9">
        <f>TRUNC(I262*D262,0)</f>
        <v>0</v>
      </c>
      <c r="K262" s="9">
        <f t="shared" si="57"/>
        <v>0</v>
      </c>
      <c r="L262" s="9">
        <f t="shared" si="57"/>
        <v>0</v>
      </c>
      <c r="M262" s="7" t="s">
        <v>434</v>
      </c>
      <c r="N262" s="4" t="s">
        <v>657</v>
      </c>
      <c r="O262" s="4" t="s">
        <v>434</v>
      </c>
      <c r="P262" s="4" t="s">
        <v>434</v>
      </c>
      <c r="Q262" s="4" t="s">
        <v>969</v>
      </c>
      <c r="R262" s="4" t="s">
        <v>430</v>
      </c>
      <c r="S262" s="4" t="s">
        <v>429</v>
      </c>
      <c r="T262" s="4" t="s">
        <v>429</v>
      </c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4" t="s">
        <v>434</v>
      </c>
      <c r="AS262" s="4" t="s">
        <v>434</v>
      </c>
      <c r="AT262" s="1"/>
      <c r="AU262" s="4" t="s">
        <v>579</v>
      </c>
      <c r="AV262" s="1">
        <v>184</v>
      </c>
    </row>
    <row r="263" spans="1:48" ht="29.25" customHeight="1">
      <c r="A263" s="8" t="s">
        <v>808</v>
      </c>
      <c r="B263" s="8"/>
      <c r="C263" s="8"/>
      <c r="D263" s="8"/>
      <c r="E263" s="133"/>
      <c r="F263" s="9">
        <f>SUM(F260:F262)</f>
        <v>0</v>
      </c>
      <c r="G263" s="133"/>
      <c r="H263" s="9">
        <f>SUM(H260:H262)</f>
        <v>0</v>
      </c>
      <c r="I263" s="133"/>
      <c r="J263" s="9">
        <f>SUM(J260:J262)</f>
        <v>0</v>
      </c>
      <c r="K263" s="8"/>
      <c r="L263" s="9">
        <f>SUM(L260:L262)</f>
        <v>0</v>
      </c>
      <c r="M263" s="8"/>
      <c r="N263" t="s">
        <v>855</v>
      </c>
    </row>
    <row r="264" spans="1:48" ht="29.25" customHeight="1">
      <c r="A264" s="141"/>
      <c r="B264" s="141"/>
      <c r="C264" s="141"/>
      <c r="D264" s="141"/>
      <c r="E264" s="133"/>
      <c r="F264" s="141"/>
      <c r="G264" s="133"/>
      <c r="H264" s="141"/>
      <c r="I264" s="133"/>
      <c r="J264" s="141"/>
      <c r="K264" s="141"/>
      <c r="L264" s="141"/>
      <c r="M264" s="141"/>
    </row>
    <row r="265" spans="1:48" ht="29.25" customHeight="1">
      <c r="A265" s="152" t="s">
        <v>998</v>
      </c>
      <c r="B265" s="141"/>
      <c r="C265" s="141"/>
      <c r="D265" s="141"/>
      <c r="E265" s="133"/>
      <c r="F265" s="141"/>
      <c r="G265" s="133"/>
      <c r="H265" s="141"/>
      <c r="I265" s="133"/>
      <c r="J265" s="141"/>
      <c r="K265" s="141"/>
      <c r="L265" s="141"/>
      <c r="M265" s="141"/>
    </row>
    <row r="266" spans="1:48" ht="29.25" customHeight="1">
      <c r="A266" s="7" t="s">
        <v>280</v>
      </c>
      <c r="B266" s="8"/>
      <c r="C266" s="8"/>
      <c r="D266" s="8"/>
      <c r="E266" s="133"/>
      <c r="F266" s="8"/>
      <c r="G266" s="133"/>
      <c r="H266" s="8"/>
      <c r="I266" s="133"/>
      <c r="J266" s="8"/>
      <c r="K266" s="8"/>
      <c r="L266" s="8"/>
      <c r="M266" s="8"/>
      <c r="N266" s="1"/>
      <c r="O266" s="1"/>
      <c r="P266" s="1"/>
      <c r="Q266" s="4" t="s">
        <v>973</v>
      </c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</row>
    <row r="267" spans="1:48" ht="29.25" customHeight="1">
      <c r="A267" s="7" t="s">
        <v>498</v>
      </c>
      <c r="B267" s="7" t="s">
        <v>860</v>
      </c>
      <c r="C267" s="7" t="s">
        <v>861</v>
      </c>
      <c r="D267" s="8">
        <v>1</v>
      </c>
      <c r="E267" s="135"/>
      <c r="F267" s="9">
        <f>TRUNC(E267*D267,0)</f>
        <v>0</v>
      </c>
      <c r="G267" s="135"/>
      <c r="H267" s="9">
        <f>TRUNC(G267*D267,0)</f>
        <v>0</v>
      </c>
      <c r="I267" s="135"/>
      <c r="J267" s="9">
        <f>TRUNC(I267*D267,0)</f>
        <v>0</v>
      </c>
      <c r="K267" s="9">
        <f t="shared" ref="K267:L269" si="58">TRUNC(E267+G267+I267,0)</f>
        <v>0</v>
      </c>
      <c r="L267" s="9">
        <f t="shared" si="58"/>
        <v>0</v>
      </c>
      <c r="M267" s="7"/>
      <c r="N267" s="4" t="s">
        <v>675</v>
      </c>
      <c r="O267" s="4" t="s">
        <v>434</v>
      </c>
      <c r="P267" s="4" t="s">
        <v>434</v>
      </c>
      <c r="Q267" s="4" t="s">
        <v>973</v>
      </c>
      <c r="R267" s="4" t="s">
        <v>429</v>
      </c>
      <c r="S267" s="4" t="s">
        <v>429</v>
      </c>
      <c r="T267" s="4" t="s">
        <v>430</v>
      </c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4" t="s">
        <v>434</v>
      </c>
      <c r="AS267" s="4" t="s">
        <v>434</v>
      </c>
      <c r="AT267" s="1"/>
      <c r="AU267" s="4" t="s">
        <v>575</v>
      </c>
      <c r="AV267" s="1">
        <v>189</v>
      </c>
    </row>
    <row r="268" spans="1:48" ht="29.25" customHeight="1">
      <c r="A268" s="7" t="s">
        <v>863</v>
      </c>
      <c r="B268" s="7" t="s">
        <v>407</v>
      </c>
      <c r="C268" s="7" t="s">
        <v>427</v>
      </c>
      <c r="D268" s="8">
        <v>3</v>
      </c>
      <c r="E268" s="135"/>
      <c r="F268" s="9">
        <f>TRUNC(E268*D268,0)</f>
        <v>0</v>
      </c>
      <c r="G268" s="135"/>
      <c r="H268" s="9">
        <f>TRUNC(G268*D268,0)</f>
        <v>0</v>
      </c>
      <c r="I268" s="135"/>
      <c r="J268" s="9">
        <f>TRUNC(I268*D268,0)</f>
        <v>0</v>
      </c>
      <c r="K268" s="9">
        <f t="shared" si="58"/>
        <v>0</v>
      </c>
      <c r="L268" s="9">
        <f t="shared" si="58"/>
        <v>0</v>
      </c>
      <c r="M268" s="7"/>
      <c r="N268" s="4" t="s">
        <v>674</v>
      </c>
      <c r="O268" s="4" t="s">
        <v>434</v>
      </c>
      <c r="P268" s="4" t="s">
        <v>434</v>
      </c>
      <c r="Q268" s="4" t="s">
        <v>973</v>
      </c>
      <c r="R268" s="4" t="s">
        <v>429</v>
      </c>
      <c r="S268" s="4" t="s">
        <v>429</v>
      </c>
      <c r="T268" s="4" t="s">
        <v>430</v>
      </c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4" t="s">
        <v>434</v>
      </c>
      <c r="AS268" s="4" t="s">
        <v>434</v>
      </c>
      <c r="AT268" s="1"/>
      <c r="AU268" s="4" t="s">
        <v>580</v>
      </c>
      <c r="AV268" s="1">
        <v>190</v>
      </c>
    </row>
    <row r="269" spans="1:48" ht="29.25" customHeight="1">
      <c r="A269" s="7" t="s">
        <v>864</v>
      </c>
      <c r="B269" s="7" t="s">
        <v>434</v>
      </c>
      <c r="C269" s="7" t="s">
        <v>427</v>
      </c>
      <c r="D269" s="8">
        <v>3</v>
      </c>
      <c r="E269" s="135"/>
      <c r="F269" s="9">
        <f>TRUNC(E269*D269,0)</f>
        <v>0</v>
      </c>
      <c r="G269" s="135"/>
      <c r="H269" s="9">
        <f>TRUNC(G269*D269,0)</f>
        <v>0</v>
      </c>
      <c r="I269" s="135"/>
      <c r="J269" s="9">
        <f>TRUNC(I269*D269,0)</f>
        <v>0</v>
      </c>
      <c r="K269" s="9">
        <f t="shared" si="58"/>
        <v>0</v>
      </c>
      <c r="L269" s="9">
        <f t="shared" si="58"/>
        <v>0</v>
      </c>
      <c r="M269" s="7"/>
      <c r="N269" s="4" t="s">
        <v>673</v>
      </c>
      <c r="O269" s="4" t="s">
        <v>434</v>
      </c>
      <c r="P269" s="4" t="s">
        <v>434</v>
      </c>
      <c r="Q269" s="4" t="s">
        <v>973</v>
      </c>
      <c r="R269" s="4" t="s">
        <v>429</v>
      </c>
      <c r="S269" s="4" t="s">
        <v>429</v>
      </c>
      <c r="T269" s="4" t="s">
        <v>430</v>
      </c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4" t="s">
        <v>434</v>
      </c>
      <c r="AS269" s="4" t="s">
        <v>434</v>
      </c>
      <c r="AT269" s="1"/>
      <c r="AU269" s="4" t="s">
        <v>581</v>
      </c>
      <c r="AV269" s="1">
        <v>191</v>
      </c>
    </row>
    <row r="270" spans="1:48" ht="29.25" customHeight="1">
      <c r="A270" s="8" t="s">
        <v>808</v>
      </c>
      <c r="B270" s="8"/>
      <c r="C270" s="8"/>
      <c r="D270" s="8"/>
      <c r="E270" s="133"/>
      <c r="F270" s="9">
        <f>SUM(F267:F269)</f>
        <v>0</v>
      </c>
      <c r="G270" s="133"/>
      <c r="H270" s="9">
        <f>SUM(H267:H269)</f>
        <v>0</v>
      </c>
      <c r="I270" s="133"/>
      <c r="J270" s="9">
        <f>SUM(J267:J269)</f>
        <v>0</v>
      </c>
      <c r="K270" s="8"/>
      <c r="L270" s="9">
        <f>SUM(L267:L269)</f>
        <v>0</v>
      </c>
      <c r="M270" s="8"/>
      <c r="N270" t="s">
        <v>855</v>
      </c>
    </row>
    <row r="271" spans="1:48" ht="29.25" customHeight="1">
      <c r="A271" s="141"/>
      <c r="B271" s="141"/>
      <c r="C271" s="141"/>
      <c r="D271" s="141"/>
      <c r="E271" s="133"/>
      <c r="F271" s="141"/>
      <c r="G271" s="133"/>
      <c r="H271" s="141"/>
      <c r="I271" s="133"/>
      <c r="J271" s="141"/>
      <c r="K271" s="141"/>
      <c r="L271" s="141"/>
      <c r="M271" s="141"/>
    </row>
    <row r="272" spans="1:48" ht="29.25" customHeight="1">
      <c r="A272" s="141"/>
      <c r="B272" s="141"/>
      <c r="C272" s="141"/>
      <c r="D272" s="141"/>
      <c r="E272" s="133"/>
      <c r="F272" s="141"/>
      <c r="G272" s="133"/>
      <c r="H272" s="141"/>
      <c r="I272" s="133"/>
      <c r="J272" s="141"/>
      <c r="K272" s="141"/>
      <c r="L272" s="141"/>
      <c r="M272" s="141"/>
    </row>
    <row r="273" spans="1:48" ht="29.25" customHeight="1">
      <c r="A273" s="7" t="s">
        <v>282</v>
      </c>
      <c r="B273" s="8"/>
      <c r="C273" s="8"/>
      <c r="D273" s="8"/>
      <c r="E273" s="133"/>
      <c r="F273" s="8"/>
      <c r="G273" s="133"/>
      <c r="H273" s="8"/>
      <c r="I273" s="133"/>
      <c r="J273" s="8"/>
      <c r="K273" s="8"/>
      <c r="L273" s="8"/>
      <c r="M273" s="8"/>
      <c r="N273" s="1"/>
      <c r="O273" s="1"/>
      <c r="P273" s="1"/>
      <c r="Q273" s="4" t="s">
        <v>970</v>
      </c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</row>
    <row r="274" spans="1:48" ht="29.25" customHeight="1">
      <c r="A274" s="7" t="s">
        <v>868</v>
      </c>
      <c r="B274" s="7" t="s">
        <v>46</v>
      </c>
      <c r="C274" s="7" t="s">
        <v>411</v>
      </c>
      <c r="D274" s="8">
        <v>3</v>
      </c>
      <c r="E274" s="135"/>
      <c r="F274" s="9">
        <f>TRUNC(E274*D274,0)</f>
        <v>0</v>
      </c>
      <c r="G274" s="135"/>
      <c r="H274" s="9">
        <f>TRUNC(G274*D274,0)</f>
        <v>0</v>
      </c>
      <c r="I274" s="135"/>
      <c r="J274" s="9">
        <f>TRUNC(I274*D274,0)</f>
        <v>0</v>
      </c>
      <c r="K274" s="9">
        <f t="shared" ref="K274:L277" si="59">TRUNC(E274+G274+I274,0)</f>
        <v>0</v>
      </c>
      <c r="L274" s="9">
        <f t="shared" si="59"/>
        <v>0</v>
      </c>
      <c r="M274" s="7" t="s">
        <v>434</v>
      </c>
      <c r="N274" s="4" t="s">
        <v>668</v>
      </c>
      <c r="O274" s="4" t="s">
        <v>434</v>
      </c>
      <c r="P274" s="4" t="s">
        <v>434</v>
      </c>
      <c r="Q274" s="4" t="s">
        <v>970</v>
      </c>
      <c r="R274" s="4" t="s">
        <v>430</v>
      </c>
      <c r="S274" s="4" t="s">
        <v>429</v>
      </c>
      <c r="T274" s="4" t="s">
        <v>429</v>
      </c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4" t="s">
        <v>434</v>
      </c>
      <c r="AS274" s="4" t="s">
        <v>434</v>
      </c>
      <c r="AT274" s="1"/>
      <c r="AU274" s="4" t="s">
        <v>583</v>
      </c>
      <c r="AV274" s="1">
        <v>193</v>
      </c>
    </row>
    <row r="275" spans="1:48" ht="29.25" customHeight="1">
      <c r="A275" s="7" t="s">
        <v>496</v>
      </c>
      <c r="B275" s="7" t="s">
        <v>49</v>
      </c>
      <c r="C275" s="7" t="s">
        <v>411</v>
      </c>
      <c r="D275" s="8">
        <v>1</v>
      </c>
      <c r="E275" s="135"/>
      <c r="F275" s="9">
        <f>TRUNC(E275*D275,0)</f>
        <v>0</v>
      </c>
      <c r="G275" s="135"/>
      <c r="H275" s="9">
        <f>TRUNC(G275*D275,0)</f>
        <v>0</v>
      </c>
      <c r="I275" s="135"/>
      <c r="J275" s="9">
        <f>TRUNC(I275*D275,0)</f>
        <v>0</v>
      </c>
      <c r="K275" s="9">
        <f t="shared" si="59"/>
        <v>0</v>
      </c>
      <c r="L275" s="9">
        <f t="shared" si="59"/>
        <v>0</v>
      </c>
      <c r="M275" s="7" t="s">
        <v>434</v>
      </c>
      <c r="N275" s="4" t="s">
        <v>669</v>
      </c>
      <c r="O275" s="4" t="s">
        <v>434</v>
      </c>
      <c r="P275" s="4" t="s">
        <v>434</v>
      </c>
      <c r="Q275" s="4" t="s">
        <v>970</v>
      </c>
      <c r="R275" s="4" t="s">
        <v>430</v>
      </c>
      <c r="S275" s="4" t="s">
        <v>429</v>
      </c>
      <c r="T275" s="4" t="s">
        <v>429</v>
      </c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4" t="s">
        <v>434</v>
      </c>
      <c r="AS275" s="4" t="s">
        <v>434</v>
      </c>
      <c r="AT275" s="1"/>
      <c r="AU275" s="4" t="s">
        <v>584</v>
      </c>
      <c r="AV275" s="1">
        <v>194</v>
      </c>
    </row>
    <row r="276" spans="1:48" ht="29.25" customHeight="1">
      <c r="A276" s="7" t="s">
        <v>869</v>
      </c>
      <c r="B276" s="7" t="s">
        <v>701</v>
      </c>
      <c r="C276" s="7" t="s">
        <v>411</v>
      </c>
      <c r="D276" s="8">
        <v>2</v>
      </c>
      <c r="E276" s="135"/>
      <c r="F276" s="9">
        <f>TRUNC(E276*D276,0)</f>
        <v>0</v>
      </c>
      <c r="G276" s="135"/>
      <c r="H276" s="9">
        <f>TRUNC(G276*D276,0)</f>
        <v>0</v>
      </c>
      <c r="I276" s="135"/>
      <c r="J276" s="9">
        <f>TRUNC(I276*D276,0)</f>
        <v>0</v>
      </c>
      <c r="K276" s="9">
        <f t="shared" si="59"/>
        <v>0</v>
      </c>
      <c r="L276" s="9">
        <f t="shared" si="59"/>
        <v>0</v>
      </c>
      <c r="M276" s="7" t="s">
        <v>434</v>
      </c>
      <c r="N276" s="4" t="s">
        <v>666</v>
      </c>
      <c r="O276" s="4" t="s">
        <v>434</v>
      </c>
      <c r="P276" s="4" t="s">
        <v>434</v>
      </c>
      <c r="Q276" s="4" t="s">
        <v>970</v>
      </c>
      <c r="R276" s="4" t="s">
        <v>429</v>
      </c>
      <c r="S276" s="4" t="s">
        <v>430</v>
      </c>
      <c r="T276" s="4" t="s">
        <v>429</v>
      </c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4" t="s">
        <v>434</v>
      </c>
      <c r="AS276" s="4" t="s">
        <v>434</v>
      </c>
      <c r="AT276" s="1"/>
      <c r="AU276" s="4" t="s">
        <v>586</v>
      </c>
      <c r="AV276" s="1">
        <v>250</v>
      </c>
    </row>
    <row r="277" spans="1:48" ht="29.25" customHeight="1">
      <c r="A277" s="7" t="s">
        <v>872</v>
      </c>
      <c r="B277" s="7" t="s">
        <v>43</v>
      </c>
      <c r="C277" s="7" t="s">
        <v>411</v>
      </c>
      <c r="D277" s="8">
        <v>1</v>
      </c>
      <c r="E277" s="135"/>
      <c r="F277" s="9">
        <f>TRUNC(E277*D277,0)</f>
        <v>0</v>
      </c>
      <c r="G277" s="135"/>
      <c r="H277" s="9">
        <f>TRUNC(G277*D277,0)</f>
        <v>0</v>
      </c>
      <c r="I277" s="135"/>
      <c r="J277" s="9">
        <f>TRUNC(I277*D277,0)</f>
        <v>0</v>
      </c>
      <c r="K277" s="9">
        <f t="shared" si="59"/>
        <v>0</v>
      </c>
      <c r="L277" s="9">
        <f t="shared" si="59"/>
        <v>0</v>
      </c>
      <c r="M277" s="7" t="s">
        <v>434</v>
      </c>
      <c r="N277" s="4" t="s">
        <v>667</v>
      </c>
      <c r="O277" s="4" t="s">
        <v>434</v>
      </c>
      <c r="P277" s="4" t="s">
        <v>434</v>
      </c>
      <c r="Q277" s="4" t="s">
        <v>970</v>
      </c>
      <c r="R277" s="4" t="s">
        <v>430</v>
      </c>
      <c r="S277" s="4" t="s">
        <v>429</v>
      </c>
      <c r="T277" s="4" t="s">
        <v>429</v>
      </c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4" t="s">
        <v>434</v>
      </c>
      <c r="AS277" s="4" t="s">
        <v>434</v>
      </c>
      <c r="AT277" s="1"/>
      <c r="AU277" s="4" t="s">
        <v>585</v>
      </c>
      <c r="AV277" s="1">
        <v>249</v>
      </c>
    </row>
    <row r="278" spans="1:48" ht="29.25" customHeight="1">
      <c r="A278" s="8" t="s">
        <v>808</v>
      </c>
      <c r="B278" s="8"/>
      <c r="C278" s="8"/>
      <c r="D278" s="8"/>
      <c r="E278" s="133"/>
      <c r="F278" s="9">
        <f>SUM(F274:F277)</f>
        <v>0</v>
      </c>
      <c r="G278" s="133"/>
      <c r="H278" s="9">
        <f>SUM(H274:H277)</f>
        <v>0</v>
      </c>
      <c r="I278" s="133"/>
      <c r="J278" s="9">
        <f>SUM(J274:J277)</f>
        <v>0</v>
      </c>
      <c r="K278" s="8"/>
      <c r="L278" s="9">
        <f>SUM(L274:L277)</f>
        <v>0</v>
      </c>
      <c r="M278" s="8"/>
      <c r="N278" t="s">
        <v>855</v>
      </c>
    </row>
    <row r="279" spans="1:48" ht="29.25" customHeight="1">
      <c r="A279" s="141"/>
      <c r="B279" s="141"/>
      <c r="C279" s="141"/>
      <c r="D279" s="141"/>
      <c r="E279" s="133"/>
      <c r="F279" s="141"/>
      <c r="G279" s="133"/>
      <c r="H279" s="141"/>
      <c r="I279" s="133"/>
      <c r="J279" s="141"/>
      <c r="K279" s="141"/>
      <c r="L279" s="141"/>
      <c r="M279" s="141"/>
    </row>
    <row r="280" spans="1:48" ht="29.25" customHeight="1">
      <c r="A280" s="141"/>
      <c r="B280" s="141"/>
      <c r="C280" s="141"/>
      <c r="D280" s="141"/>
      <c r="E280" s="133"/>
      <c r="F280" s="141"/>
      <c r="G280" s="133"/>
      <c r="H280" s="141"/>
      <c r="I280" s="133"/>
      <c r="J280" s="141"/>
      <c r="K280" s="141"/>
      <c r="L280" s="141"/>
      <c r="M280" s="141"/>
    </row>
    <row r="281" spans="1:48" ht="29.25" customHeight="1">
      <c r="A281" s="7" t="s">
        <v>283</v>
      </c>
      <c r="B281" s="8"/>
      <c r="C281" s="8"/>
      <c r="D281" s="8"/>
      <c r="E281" s="133"/>
      <c r="F281" s="8"/>
      <c r="G281" s="133"/>
      <c r="H281" s="8"/>
      <c r="I281" s="133"/>
      <c r="J281" s="8"/>
      <c r="K281" s="8"/>
      <c r="L281" s="8"/>
      <c r="M281" s="8"/>
      <c r="N281" s="1"/>
      <c r="O281" s="1"/>
      <c r="P281" s="1"/>
      <c r="Q281" s="4" t="s">
        <v>972</v>
      </c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</row>
    <row r="282" spans="1:48" ht="29.25" customHeight="1">
      <c r="A282" s="7" t="s">
        <v>441</v>
      </c>
      <c r="B282" s="7" t="s">
        <v>14</v>
      </c>
      <c r="C282" s="7" t="s">
        <v>411</v>
      </c>
      <c r="D282" s="8">
        <v>1</v>
      </c>
      <c r="E282" s="135"/>
      <c r="F282" s="9">
        <f t="shared" ref="F282:F294" si="60">TRUNC(E282*D282,0)</f>
        <v>0</v>
      </c>
      <c r="G282" s="135"/>
      <c r="H282" s="9">
        <f t="shared" ref="H282:H294" si="61">TRUNC(G282*D282,0)</f>
        <v>0</v>
      </c>
      <c r="I282" s="135"/>
      <c r="J282" s="9">
        <f t="shared" ref="J282:J294" si="62">TRUNC(I282*D282,0)</f>
        <v>0</v>
      </c>
      <c r="K282" s="9">
        <f t="shared" ref="K282:K294" si="63">TRUNC(E282+G282+I282,0)</f>
        <v>0</v>
      </c>
      <c r="L282" s="9">
        <f t="shared" ref="L282:L294" si="64">TRUNC(F282+H282+J282,0)</f>
        <v>0</v>
      </c>
      <c r="M282" s="7" t="s">
        <v>434</v>
      </c>
      <c r="N282" s="4" t="s">
        <v>615</v>
      </c>
      <c r="O282" s="4" t="s">
        <v>434</v>
      </c>
      <c r="P282" s="4" t="s">
        <v>434</v>
      </c>
      <c r="Q282" s="4" t="s">
        <v>972</v>
      </c>
      <c r="R282" s="4" t="s">
        <v>429</v>
      </c>
      <c r="S282" s="4" t="s">
        <v>429</v>
      </c>
      <c r="T282" s="4" t="s">
        <v>430</v>
      </c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4" t="s">
        <v>434</v>
      </c>
      <c r="AS282" s="4" t="s">
        <v>434</v>
      </c>
      <c r="AT282" s="1"/>
      <c r="AU282" s="4" t="s">
        <v>97</v>
      </c>
      <c r="AV282" s="1">
        <v>201</v>
      </c>
    </row>
    <row r="283" spans="1:48" ht="29.25" customHeight="1">
      <c r="A283" s="7" t="s">
        <v>441</v>
      </c>
      <c r="B283" s="7" t="s">
        <v>8</v>
      </c>
      <c r="C283" s="7" t="s">
        <v>411</v>
      </c>
      <c r="D283" s="8">
        <v>3</v>
      </c>
      <c r="E283" s="135"/>
      <c r="F283" s="9">
        <f t="shared" si="60"/>
        <v>0</v>
      </c>
      <c r="G283" s="135"/>
      <c r="H283" s="9">
        <f t="shared" si="61"/>
        <v>0</v>
      </c>
      <c r="I283" s="135"/>
      <c r="J283" s="9">
        <f t="shared" si="62"/>
        <v>0</v>
      </c>
      <c r="K283" s="9">
        <f t="shared" si="63"/>
        <v>0</v>
      </c>
      <c r="L283" s="9">
        <f t="shared" si="64"/>
        <v>0</v>
      </c>
      <c r="M283" s="7" t="s">
        <v>434</v>
      </c>
      <c r="N283" s="4" t="s">
        <v>617</v>
      </c>
      <c r="O283" s="4" t="s">
        <v>434</v>
      </c>
      <c r="P283" s="4" t="s">
        <v>434</v>
      </c>
      <c r="Q283" s="4" t="s">
        <v>972</v>
      </c>
      <c r="R283" s="4" t="s">
        <v>429</v>
      </c>
      <c r="S283" s="4" t="s">
        <v>429</v>
      </c>
      <c r="T283" s="4" t="s">
        <v>430</v>
      </c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4" t="s">
        <v>434</v>
      </c>
      <c r="AS283" s="4" t="s">
        <v>434</v>
      </c>
      <c r="AT283" s="1"/>
      <c r="AU283" s="4" t="s">
        <v>91</v>
      </c>
      <c r="AV283" s="1">
        <v>202</v>
      </c>
    </row>
    <row r="284" spans="1:48" ht="29.25" customHeight="1">
      <c r="A284" s="7" t="s">
        <v>480</v>
      </c>
      <c r="B284" s="7" t="s">
        <v>6</v>
      </c>
      <c r="C284" s="7" t="s">
        <v>440</v>
      </c>
      <c r="D284" s="8">
        <v>0.108</v>
      </c>
      <c r="E284" s="135"/>
      <c r="F284" s="9">
        <f t="shared" si="60"/>
        <v>0</v>
      </c>
      <c r="G284" s="135"/>
      <c r="H284" s="9">
        <f t="shared" si="61"/>
        <v>0</v>
      </c>
      <c r="I284" s="135"/>
      <c r="J284" s="9">
        <f t="shared" si="62"/>
        <v>0</v>
      </c>
      <c r="K284" s="9">
        <f t="shared" si="63"/>
        <v>0</v>
      </c>
      <c r="L284" s="9">
        <f t="shared" si="64"/>
        <v>0</v>
      </c>
      <c r="M284" s="7" t="s">
        <v>434</v>
      </c>
      <c r="N284" s="4" t="s">
        <v>613</v>
      </c>
      <c r="O284" s="4" t="s">
        <v>434</v>
      </c>
      <c r="P284" s="4" t="s">
        <v>434</v>
      </c>
      <c r="Q284" s="4" t="s">
        <v>972</v>
      </c>
      <c r="R284" s="4" t="s">
        <v>429</v>
      </c>
      <c r="S284" s="4" t="s">
        <v>429</v>
      </c>
      <c r="T284" s="4" t="s">
        <v>430</v>
      </c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4" t="s">
        <v>434</v>
      </c>
      <c r="AS284" s="4" t="s">
        <v>434</v>
      </c>
      <c r="AT284" s="1"/>
      <c r="AU284" s="4" t="s">
        <v>90</v>
      </c>
      <c r="AV284" s="1">
        <v>198</v>
      </c>
    </row>
    <row r="285" spans="1:48" ht="29.25" customHeight="1">
      <c r="A285" s="7" t="s">
        <v>480</v>
      </c>
      <c r="B285" s="7" t="s">
        <v>723</v>
      </c>
      <c r="C285" s="7" t="s">
        <v>440</v>
      </c>
      <c r="D285" s="8">
        <v>0.01</v>
      </c>
      <c r="E285" s="135"/>
      <c r="F285" s="9">
        <f t="shared" si="60"/>
        <v>0</v>
      </c>
      <c r="G285" s="135"/>
      <c r="H285" s="9">
        <f t="shared" si="61"/>
        <v>0</v>
      </c>
      <c r="I285" s="135"/>
      <c r="J285" s="9">
        <f t="shared" si="62"/>
        <v>0</v>
      </c>
      <c r="K285" s="9">
        <f t="shared" si="63"/>
        <v>0</v>
      </c>
      <c r="L285" s="9">
        <f t="shared" si="64"/>
        <v>0</v>
      </c>
      <c r="M285" s="7" t="s">
        <v>434</v>
      </c>
      <c r="N285" s="4" t="s">
        <v>618</v>
      </c>
      <c r="O285" s="4" t="s">
        <v>434</v>
      </c>
      <c r="P285" s="4" t="s">
        <v>434</v>
      </c>
      <c r="Q285" s="4" t="s">
        <v>972</v>
      </c>
      <c r="R285" s="4" t="s">
        <v>429</v>
      </c>
      <c r="S285" s="4" t="s">
        <v>429</v>
      </c>
      <c r="T285" s="4" t="s">
        <v>430</v>
      </c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4" t="s">
        <v>434</v>
      </c>
      <c r="AS285" s="4" t="s">
        <v>434</v>
      </c>
      <c r="AT285" s="1"/>
      <c r="AU285" s="4" t="s">
        <v>89</v>
      </c>
      <c r="AV285" s="1">
        <v>199</v>
      </c>
    </row>
    <row r="286" spans="1:48" ht="29.25" customHeight="1">
      <c r="A286" s="7" t="s">
        <v>480</v>
      </c>
      <c r="B286" s="7" t="s">
        <v>5</v>
      </c>
      <c r="C286" s="7" t="s">
        <v>440</v>
      </c>
      <c r="D286" s="8">
        <v>5.2000000000000005E-2</v>
      </c>
      <c r="E286" s="135"/>
      <c r="F286" s="9">
        <f t="shared" si="60"/>
        <v>0</v>
      </c>
      <c r="G286" s="135"/>
      <c r="H286" s="9">
        <f t="shared" si="61"/>
        <v>0</v>
      </c>
      <c r="I286" s="135"/>
      <c r="J286" s="9">
        <f t="shared" si="62"/>
        <v>0</v>
      </c>
      <c r="K286" s="9">
        <f t="shared" si="63"/>
        <v>0</v>
      </c>
      <c r="L286" s="9">
        <f t="shared" si="64"/>
        <v>0</v>
      </c>
      <c r="M286" s="7" t="s">
        <v>434</v>
      </c>
      <c r="N286" s="4" t="s">
        <v>619</v>
      </c>
      <c r="O286" s="4" t="s">
        <v>434</v>
      </c>
      <c r="P286" s="4" t="s">
        <v>434</v>
      </c>
      <c r="Q286" s="4" t="s">
        <v>972</v>
      </c>
      <c r="R286" s="4" t="s">
        <v>429</v>
      </c>
      <c r="S286" s="4" t="s">
        <v>429</v>
      </c>
      <c r="T286" s="4" t="s">
        <v>430</v>
      </c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4" t="s">
        <v>434</v>
      </c>
      <c r="AS286" s="4" t="s">
        <v>434</v>
      </c>
      <c r="AT286" s="1"/>
      <c r="AU286" s="4" t="s">
        <v>88</v>
      </c>
      <c r="AV286" s="1">
        <v>200</v>
      </c>
    </row>
    <row r="287" spans="1:48" ht="29.25" customHeight="1">
      <c r="A287" s="7" t="s">
        <v>264</v>
      </c>
      <c r="B287" s="7" t="s">
        <v>25</v>
      </c>
      <c r="C287" s="7" t="s">
        <v>438</v>
      </c>
      <c r="D287" s="8">
        <v>0.16600000000000001</v>
      </c>
      <c r="E287" s="135"/>
      <c r="F287" s="9">
        <f t="shared" si="60"/>
        <v>0</v>
      </c>
      <c r="G287" s="135"/>
      <c r="H287" s="9">
        <f t="shared" si="61"/>
        <v>0</v>
      </c>
      <c r="I287" s="135"/>
      <c r="J287" s="9">
        <f t="shared" si="62"/>
        <v>0</v>
      </c>
      <c r="K287" s="9">
        <f t="shared" si="63"/>
        <v>0</v>
      </c>
      <c r="L287" s="9">
        <f t="shared" si="64"/>
        <v>0</v>
      </c>
      <c r="M287" s="7"/>
      <c r="N287" s="4" t="s">
        <v>684</v>
      </c>
      <c r="O287" s="4" t="s">
        <v>434</v>
      </c>
      <c r="P287" s="4" t="s">
        <v>434</v>
      </c>
      <c r="Q287" s="4" t="s">
        <v>972</v>
      </c>
      <c r="R287" s="4" t="s">
        <v>429</v>
      </c>
      <c r="S287" s="4" t="s">
        <v>429</v>
      </c>
      <c r="T287" s="4" t="s">
        <v>430</v>
      </c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4" t="s">
        <v>434</v>
      </c>
      <c r="AS287" s="4" t="s">
        <v>434</v>
      </c>
      <c r="AT287" s="1"/>
      <c r="AU287" s="4" t="s">
        <v>587</v>
      </c>
      <c r="AV287" s="1">
        <v>205</v>
      </c>
    </row>
    <row r="288" spans="1:48" ht="29.25" customHeight="1">
      <c r="A288" s="7" t="s">
        <v>479</v>
      </c>
      <c r="B288" s="7" t="s">
        <v>267</v>
      </c>
      <c r="C288" s="7" t="s">
        <v>439</v>
      </c>
      <c r="D288" s="8">
        <v>1</v>
      </c>
      <c r="E288" s="135"/>
      <c r="F288" s="9">
        <f t="shared" si="60"/>
        <v>0</v>
      </c>
      <c r="G288" s="135"/>
      <c r="H288" s="9">
        <f t="shared" si="61"/>
        <v>0</v>
      </c>
      <c r="I288" s="135"/>
      <c r="J288" s="9">
        <f t="shared" si="62"/>
        <v>0</v>
      </c>
      <c r="K288" s="9">
        <f t="shared" si="63"/>
        <v>0</v>
      </c>
      <c r="L288" s="9">
        <f t="shared" si="64"/>
        <v>0</v>
      </c>
      <c r="M288" s="7"/>
      <c r="N288" s="4" t="s">
        <v>664</v>
      </c>
      <c r="O288" s="4" t="s">
        <v>434</v>
      </c>
      <c r="P288" s="4" t="s">
        <v>434</v>
      </c>
      <c r="Q288" s="4" t="s">
        <v>972</v>
      </c>
      <c r="R288" s="4" t="s">
        <v>429</v>
      </c>
      <c r="S288" s="4" t="s">
        <v>429</v>
      </c>
      <c r="T288" s="4" t="s">
        <v>430</v>
      </c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4" t="s">
        <v>434</v>
      </c>
      <c r="AS288" s="4" t="s">
        <v>434</v>
      </c>
      <c r="AT288" s="1"/>
      <c r="AU288" s="4" t="s">
        <v>589</v>
      </c>
      <c r="AV288" s="1">
        <v>206</v>
      </c>
    </row>
    <row r="289" spans="1:48" ht="29.25" customHeight="1">
      <c r="A289" s="7" t="s">
        <v>478</v>
      </c>
      <c r="B289" s="7" t="s">
        <v>265</v>
      </c>
      <c r="C289" s="7" t="s">
        <v>439</v>
      </c>
      <c r="D289" s="8">
        <v>3</v>
      </c>
      <c r="E289" s="135"/>
      <c r="F289" s="9">
        <f t="shared" si="60"/>
        <v>0</v>
      </c>
      <c r="G289" s="135"/>
      <c r="H289" s="9">
        <f t="shared" si="61"/>
        <v>0</v>
      </c>
      <c r="I289" s="135"/>
      <c r="J289" s="9">
        <f t="shared" si="62"/>
        <v>0</v>
      </c>
      <c r="K289" s="9">
        <f t="shared" si="63"/>
        <v>0</v>
      </c>
      <c r="L289" s="9">
        <f t="shared" si="64"/>
        <v>0</v>
      </c>
      <c r="M289" s="7"/>
      <c r="N289" s="4" t="s">
        <v>681</v>
      </c>
      <c r="O289" s="4" t="s">
        <v>434</v>
      </c>
      <c r="P289" s="4" t="s">
        <v>434</v>
      </c>
      <c r="Q289" s="4" t="s">
        <v>972</v>
      </c>
      <c r="R289" s="4" t="s">
        <v>429</v>
      </c>
      <c r="S289" s="4" t="s">
        <v>429</v>
      </c>
      <c r="T289" s="4" t="s">
        <v>430</v>
      </c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4" t="s">
        <v>434</v>
      </c>
      <c r="AS289" s="4" t="s">
        <v>434</v>
      </c>
      <c r="AT289" s="1"/>
      <c r="AU289" s="4" t="s">
        <v>588</v>
      </c>
      <c r="AV289" s="1">
        <v>207</v>
      </c>
    </row>
    <row r="290" spans="1:48" ht="29.25" customHeight="1">
      <c r="A290" s="7" t="s">
        <v>15</v>
      </c>
      <c r="B290" s="7" t="s">
        <v>656</v>
      </c>
      <c r="C290" s="7" t="s">
        <v>411</v>
      </c>
      <c r="D290" s="8">
        <v>3</v>
      </c>
      <c r="E290" s="135"/>
      <c r="F290" s="9">
        <f t="shared" si="60"/>
        <v>0</v>
      </c>
      <c r="G290" s="135"/>
      <c r="H290" s="9">
        <f t="shared" si="61"/>
        <v>0</v>
      </c>
      <c r="I290" s="135"/>
      <c r="J290" s="9">
        <f t="shared" si="62"/>
        <v>0</v>
      </c>
      <c r="K290" s="9">
        <f t="shared" si="63"/>
        <v>0</v>
      </c>
      <c r="L290" s="9">
        <f t="shared" si="64"/>
        <v>0</v>
      </c>
      <c r="M290" s="7"/>
      <c r="N290" s="4" t="s">
        <v>660</v>
      </c>
      <c r="O290" s="4" t="s">
        <v>434</v>
      </c>
      <c r="P290" s="4" t="s">
        <v>434</v>
      </c>
      <c r="Q290" s="4" t="s">
        <v>972</v>
      </c>
      <c r="R290" s="4" t="s">
        <v>430</v>
      </c>
      <c r="S290" s="4" t="s">
        <v>429</v>
      </c>
      <c r="T290" s="4" t="s">
        <v>429</v>
      </c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4" t="s">
        <v>434</v>
      </c>
      <c r="AS290" s="4" t="s">
        <v>434</v>
      </c>
      <c r="AT290" s="1"/>
      <c r="AU290" s="4" t="s">
        <v>591</v>
      </c>
      <c r="AV290" s="1">
        <v>208</v>
      </c>
    </row>
    <row r="291" spans="1:48" ht="29.25" customHeight="1">
      <c r="A291" s="7" t="s">
        <v>477</v>
      </c>
      <c r="B291" s="7" t="s">
        <v>19</v>
      </c>
      <c r="C291" s="7" t="s">
        <v>427</v>
      </c>
      <c r="D291" s="8">
        <v>1</v>
      </c>
      <c r="E291" s="135"/>
      <c r="F291" s="9">
        <f t="shared" si="60"/>
        <v>0</v>
      </c>
      <c r="G291" s="135"/>
      <c r="H291" s="9">
        <f t="shared" si="61"/>
        <v>0</v>
      </c>
      <c r="I291" s="135"/>
      <c r="J291" s="9">
        <f t="shared" si="62"/>
        <v>0</v>
      </c>
      <c r="K291" s="9">
        <f t="shared" si="63"/>
        <v>0</v>
      </c>
      <c r="L291" s="9">
        <f t="shared" si="64"/>
        <v>0</v>
      </c>
      <c r="M291" s="7"/>
      <c r="N291" s="4" t="s">
        <v>663</v>
      </c>
      <c r="O291" s="4" t="s">
        <v>434</v>
      </c>
      <c r="P291" s="4" t="s">
        <v>434</v>
      </c>
      <c r="Q291" s="4" t="s">
        <v>972</v>
      </c>
      <c r="R291" s="4" t="s">
        <v>429</v>
      </c>
      <c r="S291" s="4" t="s">
        <v>429</v>
      </c>
      <c r="T291" s="4" t="s">
        <v>430</v>
      </c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4" t="s">
        <v>434</v>
      </c>
      <c r="AS291" s="4" t="s">
        <v>434</v>
      </c>
      <c r="AT291" s="1"/>
      <c r="AU291" s="4" t="s">
        <v>590</v>
      </c>
      <c r="AV291" s="1">
        <v>203</v>
      </c>
    </row>
    <row r="292" spans="1:48" ht="29.25" customHeight="1">
      <c r="A292" s="7" t="s">
        <v>897</v>
      </c>
      <c r="B292" s="7" t="s">
        <v>894</v>
      </c>
      <c r="C292" s="7" t="s">
        <v>427</v>
      </c>
      <c r="D292" s="8">
        <v>11</v>
      </c>
      <c r="E292" s="135"/>
      <c r="F292" s="9">
        <f t="shared" si="60"/>
        <v>0</v>
      </c>
      <c r="G292" s="135"/>
      <c r="H292" s="9">
        <f t="shared" si="61"/>
        <v>0</v>
      </c>
      <c r="I292" s="135"/>
      <c r="J292" s="9">
        <f t="shared" si="62"/>
        <v>0</v>
      </c>
      <c r="K292" s="9">
        <f t="shared" si="63"/>
        <v>0</v>
      </c>
      <c r="L292" s="9">
        <f t="shared" si="64"/>
        <v>0</v>
      </c>
      <c r="M292" s="7"/>
      <c r="N292" s="4" t="s">
        <v>682</v>
      </c>
      <c r="O292" s="4" t="s">
        <v>434</v>
      </c>
      <c r="P292" s="4" t="s">
        <v>434</v>
      </c>
      <c r="Q292" s="4" t="s">
        <v>972</v>
      </c>
      <c r="R292" s="4" t="s">
        <v>429</v>
      </c>
      <c r="S292" s="4" t="s">
        <v>429</v>
      </c>
      <c r="T292" s="4" t="s">
        <v>430</v>
      </c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4" t="s">
        <v>434</v>
      </c>
      <c r="AS292" s="4" t="s">
        <v>434</v>
      </c>
      <c r="AT292" s="1"/>
      <c r="AU292" s="4" t="s">
        <v>592</v>
      </c>
      <c r="AV292" s="1">
        <v>204</v>
      </c>
    </row>
    <row r="293" spans="1:48" ht="29.25" customHeight="1">
      <c r="A293" s="7" t="s">
        <v>476</v>
      </c>
      <c r="B293" s="7" t="s">
        <v>436</v>
      </c>
      <c r="C293" s="7" t="s">
        <v>404</v>
      </c>
      <c r="D293" s="8">
        <v>1</v>
      </c>
      <c r="E293" s="135"/>
      <c r="F293" s="9">
        <f t="shared" si="60"/>
        <v>0</v>
      </c>
      <c r="G293" s="135"/>
      <c r="H293" s="9">
        <f t="shared" si="61"/>
        <v>0</v>
      </c>
      <c r="I293" s="135"/>
      <c r="J293" s="9">
        <f t="shared" si="62"/>
        <v>0</v>
      </c>
      <c r="K293" s="9">
        <f t="shared" si="63"/>
        <v>0</v>
      </c>
      <c r="L293" s="9">
        <f t="shared" si="64"/>
        <v>0</v>
      </c>
      <c r="M293" s="7" t="s">
        <v>434</v>
      </c>
      <c r="N293" s="4" t="s">
        <v>683</v>
      </c>
      <c r="O293" s="4" t="s">
        <v>434</v>
      </c>
      <c r="P293" s="4" t="s">
        <v>434</v>
      </c>
      <c r="Q293" s="4" t="s">
        <v>972</v>
      </c>
      <c r="R293" s="4" t="s">
        <v>430</v>
      </c>
      <c r="S293" s="4" t="s">
        <v>429</v>
      </c>
      <c r="T293" s="4" t="s">
        <v>429</v>
      </c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4" t="s">
        <v>434</v>
      </c>
      <c r="AS293" s="4" t="s">
        <v>434</v>
      </c>
      <c r="AT293" s="1"/>
      <c r="AU293" s="4" t="s">
        <v>593</v>
      </c>
      <c r="AV293" s="1">
        <v>209</v>
      </c>
    </row>
    <row r="294" spans="1:48" ht="29.25" customHeight="1">
      <c r="A294" s="7" t="s">
        <v>23</v>
      </c>
      <c r="B294" s="7" t="s">
        <v>700</v>
      </c>
      <c r="C294" s="7" t="s">
        <v>437</v>
      </c>
      <c r="D294" s="8">
        <v>13.25</v>
      </c>
      <c r="E294" s="135"/>
      <c r="F294" s="9">
        <f t="shared" si="60"/>
        <v>0</v>
      </c>
      <c r="G294" s="135"/>
      <c r="H294" s="9">
        <f t="shared" si="61"/>
        <v>0</v>
      </c>
      <c r="I294" s="135"/>
      <c r="J294" s="9">
        <f t="shared" si="62"/>
        <v>0</v>
      </c>
      <c r="K294" s="9">
        <f t="shared" si="63"/>
        <v>0</v>
      </c>
      <c r="L294" s="9">
        <f t="shared" si="64"/>
        <v>0</v>
      </c>
      <c r="M294" s="7" t="s">
        <v>434</v>
      </c>
      <c r="N294" s="4" t="s">
        <v>686</v>
      </c>
      <c r="O294" s="4" t="s">
        <v>434</v>
      </c>
      <c r="P294" s="4" t="s">
        <v>434</v>
      </c>
      <c r="Q294" s="4" t="s">
        <v>972</v>
      </c>
      <c r="R294" s="4" t="s">
        <v>430</v>
      </c>
      <c r="S294" s="4" t="s">
        <v>429</v>
      </c>
      <c r="T294" s="4" t="s">
        <v>429</v>
      </c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4" t="s">
        <v>434</v>
      </c>
      <c r="AS294" s="4" t="s">
        <v>434</v>
      </c>
      <c r="AT294" s="1"/>
      <c r="AU294" s="4" t="s">
        <v>594</v>
      </c>
      <c r="AV294" s="1">
        <v>210</v>
      </c>
    </row>
    <row r="295" spans="1:48" ht="29.25" customHeight="1">
      <c r="A295" s="8" t="s">
        <v>808</v>
      </c>
      <c r="B295" s="8"/>
      <c r="C295" s="8"/>
      <c r="D295" s="8"/>
      <c r="E295" s="133"/>
      <c r="F295" s="9">
        <f>SUM(F282:F294)</f>
        <v>0</v>
      </c>
      <c r="G295" s="133"/>
      <c r="H295" s="9">
        <f>SUM(H282:H294)</f>
        <v>0</v>
      </c>
      <c r="I295" s="133"/>
      <c r="J295" s="9">
        <f>SUM(J282:J294)</f>
        <v>0</v>
      </c>
      <c r="K295" s="8"/>
      <c r="L295" s="9">
        <f>SUM(L282:L294)</f>
        <v>0</v>
      </c>
      <c r="M295" s="8"/>
      <c r="N295" t="s">
        <v>855</v>
      </c>
    </row>
    <row r="296" spans="1:48" ht="30" customHeight="1">
      <c r="A296" s="141"/>
      <c r="B296" s="141"/>
      <c r="C296" s="141"/>
      <c r="D296" s="141"/>
      <c r="E296" s="133"/>
      <c r="F296" s="141"/>
      <c r="G296" s="133"/>
      <c r="H296" s="141"/>
      <c r="I296" s="133"/>
      <c r="J296" s="141"/>
      <c r="K296" s="141"/>
      <c r="L296" s="141"/>
      <c r="M296" s="141"/>
    </row>
    <row r="297" spans="1:48" ht="30" customHeight="1">
      <c r="A297" s="141"/>
      <c r="B297" s="141"/>
      <c r="C297" s="141"/>
      <c r="D297" s="141"/>
      <c r="E297" s="133"/>
      <c r="F297" s="141"/>
      <c r="G297" s="133"/>
      <c r="H297" s="141"/>
      <c r="I297" s="133"/>
      <c r="J297" s="141"/>
      <c r="K297" s="141"/>
      <c r="L297" s="141"/>
      <c r="M297" s="141"/>
    </row>
    <row r="298" spans="1:48" ht="30" customHeight="1">
      <c r="A298" s="7" t="s">
        <v>284</v>
      </c>
      <c r="B298" s="8"/>
      <c r="C298" s="8"/>
      <c r="D298" s="8"/>
      <c r="E298" s="133"/>
      <c r="F298" s="8"/>
      <c r="G298" s="133"/>
      <c r="H298" s="8"/>
      <c r="I298" s="133"/>
      <c r="J298" s="8"/>
      <c r="K298" s="8"/>
      <c r="L298" s="8"/>
      <c r="M298" s="8"/>
      <c r="N298" s="1"/>
      <c r="O298" s="1"/>
      <c r="P298" s="1"/>
      <c r="Q298" s="4" t="s">
        <v>974</v>
      </c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</row>
    <row r="299" spans="1:48" ht="30" customHeight="1">
      <c r="A299" s="7" t="s">
        <v>867</v>
      </c>
      <c r="B299" s="7" t="s">
        <v>405</v>
      </c>
      <c r="C299" s="7" t="s">
        <v>404</v>
      </c>
      <c r="D299" s="8">
        <v>3</v>
      </c>
      <c r="E299" s="135"/>
      <c r="F299" s="9">
        <f>TRUNC(E299*D299,0)</f>
        <v>0</v>
      </c>
      <c r="G299" s="135"/>
      <c r="H299" s="9">
        <f>TRUNC(G299*D299,0)</f>
        <v>0</v>
      </c>
      <c r="I299" s="135"/>
      <c r="J299" s="9">
        <f>TRUNC(I299*D299,0)</f>
        <v>0</v>
      </c>
      <c r="K299" s="9">
        <f>TRUNC(E299+G299+I299,0)</f>
        <v>0</v>
      </c>
      <c r="L299" s="9">
        <f>TRUNC(F299+H299+J299,0)</f>
        <v>0</v>
      </c>
      <c r="M299" s="7" t="s">
        <v>434</v>
      </c>
      <c r="N299" s="4" t="s">
        <v>671</v>
      </c>
      <c r="O299" s="4" t="s">
        <v>434</v>
      </c>
      <c r="P299" s="4" t="s">
        <v>434</v>
      </c>
      <c r="Q299" s="4" t="s">
        <v>974</v>
      </c>
      <c r="R299" s="4" t="s">
        <v>430</v>
      </c>
      <c r="S299" s="4" t="s">
        <v>429</v>
      </c>
      <c r="T299" s="4" t="s">
        <v>429</v>
      </c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4" t="s">
        <v>434</v>
      </c>
      <c r="AS299" s="4" t="s">
        <v>434</v>
      </c>
      <c r="AT299" s="1"/>
      <c r="AU299" s="4" t="s">
        <v>595</v>
      </c>
      <c r="AV299" s="1">
        <v>212</v>
      </c>
    </row>
    <row r="300" spans="1:48" ht="30" customHeight="1">
      <c r="A300" s="7" t="s">
        <v>865</v>
      </c>
      <c r="B300" s="7" t="s">
        <v>405</v>
      </c>
      <c r="C300" s="7" t="s">
        <v>404</v>
      </c>
      <c r="D300" s="8">
        <v>3</v>
      </c>
      <c r="E300" s="135"/>
      <c r="F300" s="9">
        <f>TRUNC(E300*D300,0)</f>
        <v>0</v>
      </c>
      <c r="G300" s="135"/>
      <c r="H300" s="9">
        <f>TRUNC(G300*D300,0)</f>
        <v>0</v>
      </c>
      <c r="I300" s="135"/>
      <c r="J300" s="9">
        <f>TRUNC(I300*D300,0)</f>
        <v>0</v>
      </c>
      <c r="K300" s="9">
        <f>TRUNC(E300+G300+I300,0)</f>
        <v>0</v>
      </c>
      <c r="L300" s="9">
        <f>TRUNC(F300+H300+J300,0)</f>
        <v>0</v>
      </c>
      <c r="M300" s="7" t="s">
        <v>434</v>
      </c>
      <c r="N300" s="4" t="s">
        <v>670</v>
      </c>
      <c r="O300" s="4" t="s">
        <v>434</v>
      </c>
      <c r="P300" s="4" t="s">
        <v>434</v>
      </c>
      <c r="Q300" s="4" t="s">
        <v>974</v>
      </c>
      <c r="R300" s="4" t="s">
        <v>430</v>
      </c>
      <c r="S300" s="4" t="s">
        <v>429</v>
      </c>
      <c r="T300" s="4" t="s">
        <v>429</v>
      </c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4" t="s">
        <v>434</v>
      </c>
      <c r="AS300" s="4" t="s">
        <v>434</v>
      </c>
      <c r="AT300" s="1"/>
      <c r="AU300" s="4" t="s">
        <v>596</v>
      </c>
      <c r="AV300" s="1">
        <v>213</v>
      </c>
    </row>
    <row r="301" spans="1:48" ht="30" customHeight="1">
      <c r="A301" s="8" t="s">
        <v>808</v>
      </c>
      <c r="B301" s="8"/>
      <c r="C301" s="8"/>
      <c r="D301" s="8"/>
      <c r="E301" s="133"/>
      <c r="F301" s="9">
        <f>SUM(F299:F300)</f>
        <v>0</v>
      </c>
      <c r="G301" s="133"/>
      <c r="H301" s="9">
        <f>SUM(H299:H300)</f>
        <v>0</v>
      </c>
      <c r="I301" s="133"/>
      <c r="J301" s="9">
        <f>SUM(J299:J300)</f>
        <v>0</v>
      </c>
      <c r="K301" s="8"/>
      <c r="L301" s="9">
        <f>SUM(L299:L300)</f>
        <v>0</v>
      </c>
      <c r="M301" s="8"/>
      <c r="N301" t="s">
        <v>855</v>
      </c>
    </row>
    <row r="302" spans="1:48" ht="30" customHeight="1">
      <c r="A302" s="141"/>
      <c r="B302" s="141"/>
      <c r="C302" s="141"/>
      <c r="D302" s="141"/>
      <c r="E302" s="133"/>
      <c r="F302" s="141"/>
      <c r="G302" s="133"/>
      <c r="H302" s="141"/>
      <c r="I302" s="133"/>
      <c r="J302" s="141"/>
      <c r="K302" s="141"/>
      <c r="L302" s="141"/>
      <c r="M302" s="141"/>
    </row>
    <row r="303" spans="1:48" ht="30" customHeight="1">
      <c r="A303" s="141"/>
      <c r="B303" s="141"/>
      <c r="C303" s="141"/>
      <c r="D303" s="141"/>
      <c r="E303" s="133"/>
      <c r="F303" s="141"/>
      <c r="G303" s="133"/>
      <c r="H303" s="141"/>
      <c r="I303" s="133"/>
      <c r="J303" s="141"/>
      <c r="K303" s="141"/>
      <c r="L303" s="141"/>
      <c r="M303" s="141"/>
    </row>
    <row r="304" spans="1:48" ht="30" customHeight="1">
      <c r="A304" s="7" t="s">
        <v>285</v>
      </c>
      <c r="B304" s="8"/>
      <c r="C304" s="8"/>
      <c r="D304" s="8"/>
      <c r="E304" s="133"/>
      <c r="F304" s="8"/>
      <c r="G304" s="133"/>
      <c r="H304" s="8"/>
      <c r="I304" s="133"/>
      <c r="J304" s="8"/>
      <c r="K304" s="8"/>
      <c r="L304" s="8"/>
      <c r="M304" s="8"/>
      <c r="N304" s="1"/>
      <c r="O304" s="1"/>
      <c r="P304" s="1"/>
      <c r="Q304" s="4" t="s">
        <v>975</v>
      </c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</row>
    <row r="305" spans="1:48" ht="30" customHeight="1">
      <c r="A305" s="7" t="s">
        <v>932</v>
      </c>
      <c r="B305" s="7" t="s">
        <v>976</v>
      </c>
      <c r="C305" s="7" t="s">
        <v>404</v>
      </c>
      <c r="D305" s="8">
        <v>4</v>
      </c>
      <c r="E305" s="135"/>
      <c r="F305" s="9">
        <f>TRUNC(E305*D305,0)</f>
        <v>0</v>
      </c>
      <c r="G305" s="135"/>
      <c r="H305" s="9">
        <f>TRUNC(G305*D305,0)</f>
        <v>0</v>
      </c>
      <c r="I305" s="135"/>
      <c r="J305" s="9">
        <f>TRUNC(I305*D305,0)</f>
        <v>0</v>
      </c>
      <c r="K305" s="9">
        <f>TRUNC(E305+G305+I305,0)</f>
        <v>0</v>
      </c>
      <c r="L305" s="9">
        <f>TRUNC(F305+H305+J305,0)</f>
        <v>0</v>
      </c>
      <c r="M305" s="7" t="s">
        <v>434</v>
      </c>
      <c r="N305" s="4" t="s">
        <v>655</v>
      </c>
      <c r="O305" s="4" t="s">
        <v>434</v>
      </c>
      <c r="P305" s="4" t="s">
        <v>434</v>
      </c>
      <c r="Q305" s="4" t="s">
        <v>975</v>
      </c>
      <c r="R305" s="4" t="s">
        <v>430</v>
      </c>
      <c r="S305" s="4" t="s">
        <v>429</v>
      </c>
      <c r="T305" s="4" t="s">
        <v>429</v>
      </c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4" t="s">
        <v>434</v>
      </c>
      <c r="AS305" s="4" t="s">
        <v>434</v>
      </c>
      <c r="AT305" s="1"/>
      <c r="AU305" s="4" t="s">
        <v>598</v>
      </c>
      <c r="AV305" s="1">
        <v>215</v>
      </c>
    </row>
    <row r="306" spans="1:48" ht="30" customHeight="1">
      <c r="A306" s="8" t="s">
        <v>808</v>
      </c>
      <c r="B306" s="8"/>
      <c r="C306" s="8"/>
      <c r="D306" s="8"/>
      <c r="E306" s="133"/>
      <c r="F306" s="9">
        <f>SUM(F305:F305)</f>
        <v>0</v>
      </c>
      <c r="G306" s="133"/>
      <c r="H306" s="9">
        <f>SUM(H305:H305)</f>
        <v>0</v>
      </c>
      <c r="I306" s="133"/>
      <c r="J306" s="9">
        <f>SUM(J305:J305)</f>
        <v>0</v>
      </c>
      <c r="K306" s="8"/>
      <c r="L306" s="9">
        <f>SUM(L305:L305)</f>
        <v>0</v>
      </c>
      <c r="M306" s="8"/>
      <c r="N306" t="s">
        <v>855</v>
      </c>
    </row>
    <row r="307" spans="1:48" ht="30" customHeight="1">
      <c r="A307" s="141"/>
      <c r="B307" s="141"/>
      <c r="C307" s="141"/>
      <c r="D307" s="141"/>
      <c r="E307" s="133"/>
      <c r="F307" s="141"/>
      <c r="G307" s="133"/>
      <c r="H307" s="141"/>
      <c r="I307" s="133"/>
      <c r="J307" s="141"/>
      <c r="K307" s="141"/>
      <c r="L307" s="141"/>
      <c r="M307" s="141"/>
    </row>
    <row r="308" spans="1:48" ht="30" customHeight="1">
      <c r="A308" s="141"/>
      <c r="B308" s="141"/>
      <c r="C308" s="141"/>
      <c r="D308" s="141"/>
      <c r="E308" s="133"/>
      <c r="F308" s="141"/>
      <c r="G308" s="133"/>
      <c r="H308" s="141"/>
      <c r="I308" s="133"/>
      <c r="J308" s="141"/>
      <c r="K308" s="141"/>
      <c r="L308" s="141"/>
      <c r="M308" s="141"/>
    </row>
    <row r="309" spans="1:48" ht="30" customHeight="1">
      <c r="A309" s="7" t="s">
        <v>286</v>
      </c>
      <c r="B309" s="8"/>
      <c r="C309" s="8"/>
      <c r="D309" s="8"/>
      <c r="E309" s="133"/>
      <c r="F309" s="8"/>
      <c r="G309" s="133"/>
      <c r="H309" s="8"/>
      <c r="I309" s="133"/>
      <c r="J309" s="8"/>
      <c r="K309" s="8"/>
      <c r="L309" s="8"/>
      <c r="M309" s="8"/>
      <c r="N309" s="1"/>
      <c r="O309" s="1"/>
      <c r="P309" s="1"/>
      <c r="Q309" s="4" t="s">
        <v>977</v>
      </c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</row>
    <row r="310" spans="1:48" ht="30" customHeight="1">
      <c r="A310" s="7" t="s">
        <v>353</v>
      </c>
      <c r="B310" s="7" t="s">
        <v>309</v>
      </c>
      <c r="C310" s="7" t="s">
        <v>404</v>
      </c>
      <c r="D310" s="8">
        <v>4</v>
      </c>
      <c r="E310" s="135"/>
      <c r="F310" s="9">
        <f>TRUNC(E310*D310,0)</f>
        <v>0</v>
      </c>
      <c r="G310" s="135"/>
      <c r="H310" s="9">
        <f>TRUNC(G310*D310,0)</f>
        <v>0</v>
      </c>
      <c r="I310" s="135"/>
      <c r="J310" s="9">
        <f>TRUNC(I310*D310,0)</f>
        <v>0</v>
      </c>
      <c r="K310" s="9">
        <f>TRUNC(E310+G310+I310,0)</f>
        <v>0</v>
      </c>
      <c r="L310" s="9">
        <f>TRUNC(F310+H310+J310,0)</f>
        <v>0</v>
      </c>
      <c r="M310" s="7" t="s">
        <v>434</v>
      </c>
      <c r="N310" s="4" t="s">
        <v>787</v>
      </c>
      <c r="O310" s="4" t="s">
        <v>434</v>
      </c>
      <c r="P310" s="4" t="s">
        <v>434</v>
      </c>
      <c r="Q310" s="4" t="s">
        <v>977</v>
      </c>
      <c r="R310" s="4" t="s">
        <v>430</v>
      </c>
      <c r="S310" s="4" t="s">
        <v>429</v>
      </c>
      <c r="T310" s="4" t="s">
        <v>429</v>
      </c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4" t="s">
        <v>434</v>
      </c>
      <c r="AS310" s="4" t="s">
        <v>434</v>
      </c>
      <c r="AT310" s="1"/>
      <c r="AU310" s="4" t="s">
        <v>597</v>
      </c>
      <c r="AV310" s="1">
        <v>217</v>
      </c>
    </row>
    <row r="311" spans="1:48" ht="30" customHeight="1">
      <c r="A311" s="8" t="s">
        <v>808</v>
      </c>
      <c r="B311" s="8"/>
      <c r="C311" s="8"/>
      <c r="D311" s="8"/>
      <c r="E311" s="133"/>
      <c r="F311" s="9">
        <f>SUM(F310:F310)</f>
        <v>0</v>
      </c>
      <c r="G311" s="133"/>
      <c r="H311" s="9">
        <f>SUM(H310:H310)</f>
        <v>0</v>
      </c>
      <c r="I311" s="133"/>
      <c r="J311" s="9">
        <f>SUM(J310:J310)</f>
        <v>0</v>
      </c>
      <c r="K311" s="8"/>
      <c r="L311" s="9">
        <f>SUM(L310:L310)</f>
        <v>0</v>
      </c>
      <c r="M311" s="8"/>
      <c r="N311" t="s">
        <v>855</v>
      </c>
    </row>
    <row r="312" spans="1:48" ht="30" customHeight="1">
      <c r="A312" s="141"/>
      <c r="B312" s="141"/>
      <c r="C312" s="141"/>
      <c r="D312" s="141"/>
      <c r="E312" s="133"/>
      <c r="F312" s="141"/>
      <c r="G312" s="133"/>
      <c r="H312" s="141"/>
      <c r="I312" s="133"/>
      <c r="J312" s="141"/>
      <c r="K312" s="141"/>
      <c r="L312" s="141"/>
      <c r="M312" s="141"/>
    </row>
    <row r="313" spans="1:48" ht="30" customHeight="1">
      <c r="A313" s="141"/>
      <c r="B313" s="141"/>
      <c r="C313" s="141"/>
      <c r="D313" s="141"/>
      <c r="E313" s="133"/>
      <c r="F313" s="141"/>
      <c r="G313" s="133"/>
      <c r="H313" s="141"/>
      <c r="I313" s="133"/>
      <c r="J313" s="141"/>
      <c r="K313" s="141"/>
      <c r="L313" s="141"/>
      <c r="M313" s="141"/>
    </row>
    <row r="314" spans="1:48" ht="30" customHeight="1">
      <c r="A314" s="7" t="s">
        <v>287</v>
      </c>
      <c r="B314" s="8"/>
      <c r="C314" s="8"/>
      <c r="D314" s="8"/>
      <c r="E314" s="133"/>
      <c r="F314" s="8"/>
      <c r="G314" s="133"/>
      <c r="H314" s="8"/>
      <c r="I314" s="133"/>
      <c r="J314" s="8"/>
      <c r="K314" s="8"/>
      <c r="L314" s="8"/>
      <c r="M314" s="8"/>
      <c r="N314" s="1"/>
      <c r="O314" s="1"/>
      <c r="P314" s="1"/>
      <c r="Q314" s="4" t="s">
        <v>978</v>
      </c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</row>
    <row r="315" spans="1:48" ht="30" customHeight="1">
      <c r="A315" s="7" t="s">
        <v>425</v>
      </c>
      <c r="B315" s="7" t="s">
        <v>424</v>
      </c>
      <c r="C315" s="7" t="s">
        <v>514</v>
      </c>
      <c r="D315" s="8">
        <v>1</v>
      </c>
      <c r="E315" s="135"/>
      <c r="F315" s="9">
        <f>TRUNC(E315*D315,0)</f>
        <v>0</v>
      </c>
      <c r="G315" s="135"/>
      <c r="H315" s="9">
        <f>TRUNC(G315*D315,0)</f>
        <v>0</v>
      </c>
      <c r="I315" s="135"/>
      <c r="J315" s="9">
        <f>TRUNC(I315*D315,0)</f>
        <v>0</v>
      </c>
      <c r="K315" s="9">
        <f t="shared" ref="K315:L317" si="65">TRUNC(E315+G315+I315,0)</f>
        <v>0</v>
      </c>
      <c r="L315" s="9">
        <f t="shared" si="65"/>
        <v>0</v>
      </c>
      <c r="M315" s="7" t="s">
        <v>434</v>
      </c>
      <c r="N315" s="4" t="s">
        <v>329</v>
      </c>
      <c r="O315" s="4" t="s">
        <v>434</v>
      </c>
      <c r="P315" s="4" t="s">
        <v>434</v>
      </c>
      <c r="Q315" s="4" t="s">
        <v>978</v>
      </c>
      <c r="R315" s="4" t="s">
        <v>429</v>
      </c>
      <c r="S315" s="4" t="s">
        <v>429</v>
      </c>
      <c r="T315" s="4" t="s">
        <v>430</v>
      </c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4" t="s">
        <v>434</v>
      </c>
      <c r="AS315" s="4" t="s">
        <v>434</v>
      </c>
      <c r="AT315" s="1"/>
      <c r="AU315" s="4" t="s">
        <v>87</v>
      </c>
      <c r="AV315" s="1">
        <v>244</v>
      </c>
    </row>
    <row r="316" spans="1:48" ht="30" customHeight="1">
      <c r="A316" s="7" t="s">
        <v>422</v>
      </c>
      <c r="B316" s="7" t="s">
        <v>228</v>
      </c>
      <c r="C316" s="7" t="s">
        <v>411</v>
      </c>
      <c r="D316" s="8">
        <v>1</v>
      </c>
      <c r="E316" s="135"/>
      <c r="F316" s="9">
        <f>TRUNC(E316*D316,0)</f>
        <v>0</v>
      </c>
      <c r="G316" s="135"/>
      <c r="H316" s="9">
        <f>TRUNC(G316*D316,0)</f>
        <v>0</v>
      </c>
      <c r="I316" s="135"/>
      <c r="J316" s="9">
        <f>TRUNC(I316*D316,0)</f>
        <v>0</v>
      </c>
      <c r="K316" s="9">
        <f t="shared" si="65"/>
        <v>0</v>
      </c>
      <c r="L316" s="9">
        <f t="shared" si="65"/>
        <v>0</v>
      </c>
      <c r="M316" s="7" t="s">
        <v>434</v>
      </c>
      <c r="N316" s="4" t="s">
        <v>345</v>
      </c>
      <c r="O316" s="4" t="s">
        <v>434</v>
      </c>
      <c r="P316" s="4" t="s">
        <v>434</v>
      </c>
      <c r="Q316" s="4" t="s">
        <v>978</v>
      </c>
      <c r="R316" s="4" t="s">
        <v>429</v>
      </c>
      <c r="S316" s="4" t="s">
        <v>429</v>
      </c>
      <c r="T316" s="4" t="s">
        <v>430</v>
      </c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4" t="s">
        <v>434</v>
      </c>
      <c r="AS316" s="4" t="s">
        <v>434</v>
      </c>
      <c r="AT316" s="1"/>
      <c r="AU316" s="4" t="s">
        <v>158</v>
      </c>
      <c r="AV316" s="1">
        <v>246</v>
      </c>
    </row>
    <row r="317" spans="1:48" ht="30" customHeight="1">
      <c r="A317" s="7" t="s">
        <v>421</v>
      </c>
      <c r="B317" s="7" t="s">
        <v>275</v>
      </c>
      <c r="C317" s="7" t="s">
        <v>411</v>
      </c>
      <c r="D317" s="8">
        <v>1</v>
      </c>
      <c r="E317" s="135"/>
      <c r="F317" s="9">
        <f>TRUNC(E317*D317,0)</f>
        <v>0</v>
      </c>
      <c r="G317" s="135"/>
      <c r="H317" s="9">
        <f>TRUNC(G317*D317,0)</f>
        <v>0</v>
      </c>
      <c r="I317" s="135"/>
      <c r="J317" s="9">
        <f>TRUNC(I317*D317,0)</f>
        <v>0</v>
      </c>
      <c r="K317" s="9">
        <f t="shared" si="65"/>
        <v>0</v>
      </c>
      <c r="L317" s="9">
        <f t="shared" si="65"/>
        <v>0</v>
      </c>
      <c r="M317" s="7" t="s">
        <v>434</v>
      </c>
      <c r="N317" s="4" t="s">
        <v>346</v>
      </c>
      <c r="O317" s="4" t="s">
        <v>434</v>
      </c>
      <c r="P317" s="4" t="s">
        <v>434</v>
      </c>
      <c r="Q317" s="4" t="s">
        <v>978</v>
      </c>
      <c r="R317" s="4" t="s">
        <v>429</v>
      </c>
      <c r="S317" s="4" t="s">
        <v>429</v>
      </c>
      <c r="T317" s="4" t="s">
        <v>430</v>
      </c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4" t="s">
        <v>434</v>
      </c>
      <c r="AS317" s="4" t="s">
        <v>434</v>
      </c>
      <c r="AT317" s="1"/>
      <c r="AU317" s="4" t="s">
        <v>155</v>
      </c>
      <c r="AV317" s="1">
        <v>248</v>
      </c>
    </row>
    <row r="318" spans="1:48" ht="30" customHeight="1">
      <c r="A318" s="8" t="s">
        <v>808</v>
      </c>
      <c r="B318" s="8"/>
      <c r="C318" s="8"/>
      <c r="D318" s="8"/>
      <c r="E318" s="133"/>
      <c r="F318" s="9">
        <f>SUM(F315:F317)</f>
        <v>0</v>
      </c>
      <c r="G318" s="133"/>
      <c r="H318" s="9">
        <f>SUM(H315:H317)</f>
        <v>0</v>
      </c>
      <c r="I318" s="133"/>
      <c r="J318" s="9">
        <f>SUM(J315:J317)</f>
        <v>0</v>
      </c>
      <c r="K318" s="8"/>
      <c r="L318" s="9">
        <f>SUM(L315:L317)</f>
        <v>0</v>
      </c>
      <c r="M318" s="8"/>
      <c r="N318" t="s">
        <v>855</v>
      </c>
    </row>
    <row r="319" spans="1:48" ht="30" customHeight="1">
      <c r="A319" s="141"/>
      <c r="B319" s="141"/>
      <c r="C319" s="141"/>
      <c r="D319" s="141"/>
      <c r="E319" s="133"/>
      <c r="F319" s="141"/>
      <c r="G319" s="133"/>
      <c r="H319" s="141"/>
      <c r="I319" s="133"/>
      <c r="J319" s="141"/>
      <c r="K319" s="141"/>
      <c r="L319" s="141"/>
      <c r="M319" s="141"/>
    </row>
    <row r="320" spans="1:48" ht="27" customHeight="1">
      <c r="A320" s="141"/>
      <c r="B320" s="141"/>
      <c r="C320" s="141"/>
      <c r="D320" s="141"/>
      <c r="E320" s="133"/>
      <c r="F320" s="141"/>
      <c r="G320" s="133"/>
      <c r="H320" s="141"/>
      <c r="I320" s="133"/>
      <c r="J320" s="141"/>
      <c r="K320" s="141"/>
      <c r="L320" s="141"/>
      <c r="M320" s="141"/>
    </row>
    <row r="321" spans="1:48" ht="27" customHeight="1">
      <c r="A321" s="7" t="s">
        <v>288</v>
      </c>
      <c r="B321" s="8"/>
      <c r="C321" s="8"/>
      <c r="D321" s="8"/>
      <c r="E321" s="133"/>
      <c r="F321" s="8"/>
      <c r="G321" s="133"/>
      <c r="H321" s="8"/>
      <c r="I321" s="133"/>
      <c r="J321" s="8"/>
      <c r="K321" s="8"/>
      <c r="L321" s="8"/>
      <c r="M321" s="8"/>
      <c r="N321" s="1"/>
      <c r="O321" s="1"/>
      <c r="P321" s="1"/>
      <c r="Q321" s="4" t="s">
        <v>979</v>
      </c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</row>
    <row r="322" spans="1:48" ht="27" customHeight="1">
      <c r="A322" s="7" t="s">
        <v>276</v>
      </c>
      <c r="B322" s="7" t="s">
        <v>705</v>
      </c>
      <c r="C322" s="7" t="s">
        <v>440</v>
      </c>
      <c r="D322" s="8">
        <v>0.17</v>
      </c>
      <c r="E322" s="135"/>
      <c r="F322" s="9">
        <f>TRUNC(E322*D322,0)</f>
        <v>0</v>
      </c>
      <c r="G322" s="135"/>
      <c r="H322" s="9">
        <f>TRUNC(G322*D322,0)</f>
        <v>0</v>
      </c>
      <c r="I322" s="135"/>
      <c r="J322" s="9">
        <f>TRUNC(I322*D322,0)</f>
        <v>0</v>
      </c>
      <c r="K322" s="9">
        <f>TRUNC(E322+G322+I322,0)</f>
        <v>0</v>
      </c>
      <c r="L322" s="9">
        <f>TRUNC(F322+H322+J322,0)</f>
        <v>0</v>
      </c>
      <c r="M322" s="7" t="s">
        <v>434</v>
      </c>
      <c r="N322" s="4" t="s">
        <v>661</v>
      </c>
      <c r="O322" s="4" t="s">
        <v>434</v>
      </c>
      <c r="P322" s="4" t="s">
        <v>434</v>
      </c>
      <c r="Q322" s="4" t="s">
        <v>979</v>
      </c>
      <c r="R322" s="4" t="s">
        <v>429</v>
      </c>
      <c r="S322" s="4" t="s">
        <v>430</v>
      </c>
      <c r="T322" s="4" t="s">
        <v>429</v>
      </c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4" t="s">
        <v>434</v>
      </c>
      <c r="AS322" s="4" t="s">
        <v>434</v>
      </c>
      <c r="AT322" s="1"/>
      <c r="AU322" s="4" t="s">
        <v>599</v>
      </c>
      <c r="AV322" s="1">
        <v>219</v>
      </c>
    </row>
    <row r="323" spans="1:48" ht="27" customHeight="1">
      <c r="A323" s="8" t="s">
        <v>808</v>
      </c>
      <c r="B323" s="8"/>
      <c r="C323" s="8"/>
      <c r="D323" s="8"/>
      <c r="E323" s="133"/>
      <c r="F323" s="9">
        <f>SUM(F322:F322)</f>
        <v>0</v>
      </c>
      <c r="G323" s="133"/>
      <c r="H323" s="9">
        <f>SUM(H322:H322)</f>
        <v>0</v>
      </c>
      <c r="I323" s="133"/>
      <c r="J323" s="9">
        <f>SUM(J322:J322)</f>
        <v>0</v>
      </c>
      <c r="K323" s="8"/>
      <c r="L323" s="9">
        <f>SUM(L322:L322)</f>
        <v>0</v>
      </c>
      <c r="M323" s="8"/>
      <c r="N323" t="s">
        <v>855</v>
      </c>
    </row>
    <row r="324" spans="1:48" ht="27" customHeight="1">
      <c r="A324" s="141"/>
      <c r="B324" s="141"/>
      <c r="C324" s="141"/>
      <c r="D324" s="141"/>
      <c r="E324" s="133"/>
      <c r="F324" s="141"/>
      <c r="G324" s="133"/>
      <c r="H324" s="141"/>
      <c r="I324" s="133"/>
      <c r="J324" s="141"/>
      <c r="K324" s="141"/>
      <c r="L324" s="141"/>
      <c r="M324" s="141"/>
    </row>
    <row r="325" spans="1:48" ht="27" customHeight="1">
      <c r="A325" s="141"/>
      <c r="B325" s="141"/>
      <c r="C325" s="141"/>
      <c r="D325" s="141"/>
      <c r="E325" s="133"/>
      <c r="F325" s="141"/>
      <c r="G325" s="133"/>
      <c r="H325" s="141"/>
      <c r="I325" s="133"/>
      <c r="J325" s="141"/>
      <c r="K325" s="141"/>
      <c r="L325" s="141"/>
      <c r="M325" s="141"/>
    </row>
    <row r="326" spans="1:48" ht="27" customHeight="1">
      <c r="A326" s="7" t="s">
        <v>289</v>
      </c>
      <c r="B326" s="8"/>
      <c r="C326" s="8"/>
      <c r="D326" s="8"/>
      <c r="E326" s="133"/>
      <c r="F326" s="8"/>
      <c r="G326" s="133"/>
      <c r="H326" s="8"/>
      <c r="I326" s="133"/>
      <c r="J326" s="8"/>
      <c r="K326" s="8"/>
      <c r="L326" s="8"/>
      <c r="M326" s="8"/>
      <c r="N326" s="1"/>
      <c r="O326" s="1"/>
      <c r="P326" s="1"/>
      <c r="Q326" s="4" t="s">
        <v>980</v>
      </c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</row>
    <row r="327" spans="1:48" ht="27" customHeight="1">
      <c r="A327" s="7" t="s">
        <v>419</v>
      </c>
      <c r="B327" s="7" t="s">
        <v>62</v>
      </c>
      <c r="C327" s="7" t="s">
        <v>440</v>
      </c>
      <c r="D327" s="8">
        <v>-3.0000000000000001E-3</v>
      </c>
      <c r="E327" s="135"/>
      <c r="F327" s="9">
        <f>TRUNC(E327*D327,0)</f>
        <v>0</v>
      </c>
      <c r="G327" s="135"/>
      <c r="H327" s="9">
        <f>TRUNC(G327*D327,0)</f>
        <v>0</v>
      </c>
      <c r="I327" s="135"/>
      <c r="J327" s="9">
        <f>TRUNC(I327*D327,0)</f>
        <v>0</v>
      </c>
      <c r="K327" s="9">
        <f>TRUNC(E327+G327+I327,0)</f>
        <v>0</v>
      </c>
      <c r="L327" s="9">
        <f>TRUNC(F327+H327+J327,0)</f>
        <v>0</v>
      </c>
      <c r="M327" s="7" t="s">
        <v>968</v>
      </c>
      <c r="N327" s="4" t="s">
        <v>576</v>
      </c>
      <c r="O327" s="4" t="s">
        <v>434</v>
      </c>
      <c r="P327" s="4" t="s">
        <v>434</v>
      </c>
      <c r="Q327" s="4" t="s">
        <v>980</v>
      </c>
      <c r="R327" s="4" t="s">
        <v>429</v>
      </c>
      <c r="S327" s="4" t="s">
        <v>429</v>
      </c>
      <c r="T327" s="4" t="s">
        <v>430</v>
      </c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4" t="s">
        <v>434</v>
      </c>
      <c r="AS327" s="4" t="s">
        <v>434</v>
      </c>
      <c r="AT327" s="1"/>
      <c r="AU327" s="4" t="s">
        <v>159</v>
      </c>
      <c r="AV327" s="1">
        <v>221</v>
      </c>
    </row>
    <row r="328" spans="1:48" ht="27" customHeight="1">
      <c r="A328" s="8" t="s">
        <v>808</v>
      </c>
      <c r="B328" s="8"/>
      <c r="C328" s="8"/>
      <c r="D328" s="8"/>
      <c r="E328" s="133"/>
      <c r="F328" s="9">
        <f>SUM(F327:F327)</f>
        <v>0</v>
      </c>
      <c r="G328" s="133"/>
      <c r="H328" s="9">
        <f>SUM(H327:H327)</f>
        <v>0</v>
      </c>
      <c r="I328" s="133"/>
      <c r="J328" s="9">
        <f>SUM(J327:J327)</f>
        <v>0</v>
      </c>
      <c r="K328" s="8"/>
      <c r="L328" s="9">
        <f>SUM(L327:L327)</f>
        <v>0</v>
      </c>
      <c r="M328" s="8"/>
      <c r="N328" t="s">
        <v>855</v>
      </c>
    </row>
    <row r="329" spans="1:48" ht="27" customHeight="1">
      <c r="A329" s="141"/>
      <c r="B329" s="141"/>
      <c r="C329" s="141"/>
      <c r="D329" s="141"/>
      <c r="E329" s="133"/>
      <c r="F329" s="141"/>
      <c r="G329" s="133"/>
      <c r="H329" s="141"/>
      <c r="I329" s="133"/>
      <c r="J329" s="141"/>
      <c r="K329" s="141"/>
      <c r="L329" s="141"/>
      <c r="M329" s="141"/>
    </row>
    <row r="330" spans="1:48" ht="27" customHeight="1">
      <c r="A330" s="152" t="s">
        <v>1000</v>
      </c>
      <c r="B330" s="141"/>
      <c r="C330" s="141"/>
      <c r="D330" s="141"/>
      <c r="E330" s="133"/>
      <c r="F330" s="141"/>
      <c r="G330" s="133"/>
      <c r="H330" s="141"/>
      <c r="I330" s="133"/>
      <c r="J330" s="141"/>
      <c r="K330" s="141"/>
      <c r="L330" s="141"/>
      <c r="M330" s="141"/>
    </row>
    <row r="331" spans="1:48" ht="27" customHeight="1">
      <c r="A331" s="7" t="s">
        <v>71</v>
      </c>
      <c r="B331" s="8"/>
      <c r="C331" s="8"/>
      <c r="D331" s="8"/>
      <c r="E331" s="133"/>
      <c r="F331" s="8"/>
      <c r="G331" s="133"/>
      <c r="H331" s="8"/>
      <c r="I331" s="133"/>
      <c r="J331" s="8"/>
      <c r="K331" s="8"/>
      <c r="L331" s="8"/>
      <c r="M331" s="8"/>
      <c r="N331" s="1"/>
      <c r="O331" s="1"/>
      <c r="P331" s="1"/>
      <c r="Q331" s="4" t="s">
        <v>982</v>
      </c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</row>
    <row r="332" spans="1:48" ht="27" customHeight="1">
      <c r="A332" s="7" t="s">
        <v>291</v>
      </c>
      <c r="B332" s="7" t="s">
        <v>434</v>
      </c>
      <c r="C332" s="7" t="s">
        <v>418</v>
      </c>
      <c r="D332" s="8">
        <v>1</v>
      </c>
      <c r="E332" s="135"/>
      <c r="F332" s="9">
        <f t="shared" ref="F332:F337" si="66">TRUNC(E332*D332,0)</f>
        <v>0</v>
      </c>
      <c r="G332" s="135"/>
      <c r="H332" s="9">
        <f t="shared" ref="H332:H337" si="67">TRUNC(G332*D332,0)</f>
        <v>0</v>
      </c>
      <c r="I332" s="135"/>
      <c r="J332" s="9">
        <f t="shared" ref="J332:J337" si="68">TRUNC(I332*D332,0)</f>
        <v>0</v>
      </c>
      <c r="K332" s="9">
        <f t="shared" ref="K332:L337" si="69">TRUNC(E332+G332+I332,0)</f>
        <v>0</v>
      </c>
      <c r="L332" s="9">
        <f t="shared" si="69"/>
        <v>0</v>
      </c>
      <c r="M332" s="7" t="s">
        <v>434</v>
      </c>
      <c r="N332" s="4" t="s">
        <v>600</v>
      </c>
      <c r="O332" s="4" t="s">
        <v>434</v>
      </c>
      <c r="P332" s="4" t="s">
        <v>434</v>
      </c>
      <c r="Q332" s="4" t="s">
        <v>982</v>
      </c>
      <c r="R332" s="4" t="s">
        <v>429</v>
      </c>
      <c r="S332" s="4" t="s">
        <v>429</v>
      </c>
      <c r="T332" s="4" t="s">
        <v>430</v>
      </c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4" t="s">
        <v>434</v>
      </c>
      <c r="AS332" s="4" t="s">
        <v>434</v>
      </c>
      <c r="AT332" s="1"/>
      <c r="AU332" s="4" t="s">
        <v>161</v>
      </c>
      <c r="AV332" s="1">
        <v>284</v>
      </c>
    </row>
    <row r="333" spans="1:48" ht="27" customHeight="1">
      <c r="A333" s="7" t="s">
        <v>292</v>
      </c>
      <c r="B333" s="7" t="s">
        <v>65</v>
      </c>
      <c r="C333" s="7" t="s">
        <v>418</v>
      </c>
      <c r="D333" s="8">
        <v>1</v>
      </c>
      <c r="E333" s="135"/>
      <c r="F333" s="9">
        <f t="shared" si="66"/>
        <v>0</v>
      </c>
      <c r="G333" s="135"/>
      <c r="H333" s="9">
        <f t="shared" si="67"/>
        <v>0</v>
      </c>
      <c r="I333" s="135"/>
      <c r="J333" s="9">
        <f t="shared" si="68"/>
        <v>0</v>
      </c>
      <c r="K333" s="9">
        <f t="shared" si="69"/>
        <v>0</v>
      </c>
      <c r="L333" s="9">
        <f t="shared" si="69"/>
        <v>0</v>
      </c>
      <c r="M333" s="7" t="s">
        <v>434</v>
      </c>
      <c r="N333" s="4" t="s">
        <v>601</v>
      </c>
      <c r="O333" s="4" t="s">
        <v>434</v>
      </c>
      <c r="P333" s="4" t="s">
        <v>434</v>
      </c>
      <c r="Q333" s="4" t="s">
        <v>982</v>
      </c>
      <c r="R333" s="4" t="s">
        <v>429</v>
      </c>
      <c r="S333" s="4" t="s">
        <v>429</v>
      </c>
      <c r="T333" s="4" t="s">
        <v>430</v>
      </c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4" t="s">
        <v>434</v>
      </c>
      <c r="AS333" s="4" t="s">
        <v>434</v>
      </c>
      <c r="AT333" s="1"/>
      <c r="AU333" s="4" t="s">
        <v>162</v>
      </c>
      <c r="AV333" s="1">
        <v>285</v>
      </c>
    </row>
    <row r="334" spans="1:48" ht="27" customHeight="1">
      <c r="A334" s="7" t="s">
        <v>293</v>
      </c>
      <c r="B334" s="7" t="s">
        <v>434</v>
      </c>
      <c r="C334" s="7" t="s">
        <v>418</v>
      </c>
      <c r="D334" s="8">
        <v>1</v>
      </c>
      <c r="E334" s="135"/>
      <c r="F334" s="9">
        <f t="shared" si="66"/>
        <v>0</v>
      </c>
      <c r="G334" s="135"/>
      <c r="H334" s="9">
        <f t="shared" si="67"/>
        <v>0</v>
      </c>
      <c r="I334" s="135"/>
      <c r="J334" s="9">
        <f t="shared" si="68"/>
        <v>0</v>
      </c>
      <c r="K334" s="9">
        <f t="shared" si="69"/>
        <v>0</v>
      </c>
      <c r="L334" s="9">
        <f t="shared" si="69"/>
        <v>0</v>
      </c>
      <c r="M334" s="7" t="s">
        <v>434</v>
      </c>
      <c r="N334" s="4" t="s">
        <v>607</v>
      </c>
      <c r="O334" s="4" t="s">
        <v>434</v>
      </c>
      <c r="P334" s="4" t="s">
        <v>434</v>
      </c>
      <c r="Q334" s="4" t="s">
        <v>982</v>
      </c>
      <c r="R334" s="4" t="s">
        <v>429</v>
      </c>
      <c r="S334" s="4" t="s">
        <v>429</v>
      </c>
      <c r="T334" s="4" t="s">
        <v>430</v>
      </c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4" t="s">
        <v>434</v>
      </c>
      <c r="AS334" s="4" t="s">
        <v>434</v>
      </c>
      <c r="AT334" s="1"/>
      <c r="AU334" s="4" t="s">
        <v>163</v>
      </c>
      <c r="AV334" s="1">
        <v>286</v>
      </c>
    </row>
    <row r="335" spans="1:48" ht="27" customHeight="1">
      <c r="A335" s="7" t="s">
        <v>70</v>
      </c>
      <c r="B335" s="7" t="s">
        <v>983</v>
      </c>
      <c r="C335" s="7" t="s">
        <v>418</v>
      </c>
      <c r="D335" s="8">
        <v>1</v>
      </c>
      <c r="E335" s="135"/>
      <c r="F335" s="9">
        <f t="shared" si="66"/>
        <v>0</v>
      </c>
      <c r="G335" s="135"/>
      <c r="H335" s="9">
        <f t="shared" si="67"/>
        <v>0</v>
      </c>
      <c r="I335" s="135"/>
      <c r="J335" s="9">
        <f t="shared" si="68"/>
        <v>0</v>
      </c>
      <c r="K335" s="9">
        <f t="shared" si="69"/>
        <v>0</v>
      </c>
      <c r="L335" s="9">
        <f t="shared" si="69"/>
        <v>0</v>
      </c>
      <c r="M335" s="7" t="s">
        <v>434</v>
      </c>
      <c r="N335" s="4" t="s">
        <v>605</v>
      </c>
      <c r="O335" s="4" t="s">
        <v>434</v>
      </c>
      <c r="P335" s="4" t="s">
        <v>434</v>
      </c>
      <c r="Q335" s="4" t="s">
        <v>982</v>
      </c>
      <c r="R335" s="4" t="s">
        <v>429</v>
      </c>
      <c r="S335" s="4" t="s">
        <v>429</v>
      </c>
      <c r="T335" s="4" t="s">
        <v>430</v>
      </c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4" t="s">
        <v>434</v>
      </c>
      <c r="AS335" s="4" t="s">
        <v>434</v>
      </c>
      <c r="AT335" s="1"/>
      <c r="AU335" s="4" t="s">
        <v>164</v>
      </c>
      <c r="AV335" s="1">
        <v>287</v>
      </c>
    </row>
    <row r="336" spans="1:48" ht="27" customHeight="1">
      <c r="A336" s="7" t="s">
        <v>225</v>
      </c>
      <c r="B336" s="7" t="s">
        <v>984</v>
      </c>
      <c r="C336" s="7" t="s">
        <v>408</v>
      </c>
      <c r="D336" s="8">
        <v>4</v>
      </c>
      <c r="E336" s="135"/>
      <c r="F336" s="9">
        <f t="shared" si="66"/>
        <v>0</v>
      </c>
      <c r="G336" s="135"/>
      <c r="H336" s="9">
        <f t="shared" si="67"/>
        <v>0</v>
      </c>
      <c r="I336" s="135"/>
      <c r="J336" s="9">
        <f t="shared" si="68"/>
        <v>0</v>
      </c>
      <c r="K336" s="9">
        <f t="shared" si="69"/>
        <v>0</v>
      </c>
      <c r="L336" s="9">
        <f t="shared" si="69"/>
        <v>0</v>
      </c>
      <c r="M336" s="7" t="s">
        <v>434</v>
      </c>
      <c r="N336" s="4" t="s">
        <v>606</v>
      </c>
      <c r="O336" s="4" t="s">
        <v>434</v>
      </c>
      <c r="P336" s="4" t="s">
        <v>434</v>
      </c>
      <c r="Q336" s="4" t="s">
        <v>982</v>
      </c>
      <c r="R336" s="4" t="s">
        <v>429</v>
      </c>
      <c r="S336" s="4" t="s">
        <v>429</v>
      </c>
      <c r="T336" s="4" t="s">
        <v>430</v>
      </c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4" t="s">
        <v>434</v>
      </c>
      <c r="AS336" s="4" t="s">
        <v>434</v>
      </c>
      <c r="AT336" s="1"/>
      <c r="AU336" s="4" t="s">
        <v>165</v>
      </c>
      <c r="AV336" s="1">
        <v>288</v>
      </c>
    </row>
    <row r="337" spans="1:48" ht="27" customHeight="1">
      <c r="A337" s="7" t="s">
        <v>73</v>
      </c>
      <c r="B337" s="7" t="s">
        <v>987</v>
      </c>
      <c r="C337" s="7" t="s">
        <v>408</v>
      </c>
      <c r="D337" s="8">
        <v>47</v>
      </c>
      <c r="E337" s="182"/>
      <c r="F337" s="9">
        <f t="shared" si="66"/>
        <v>0</v>
      </c>
      <c r="G337" s="135"/>
      <c r="H337" s="9">
        <f t="shared" si="67"/>
        <v>0</v>
      </c>
      <c r="I337" s="135"/>
      <c r="J337" s="9">
        <f t="shared" si="68"/>
        <v>0</v>
      </c>
      <c r="K337" s="9">
        <f t="shared" si="69"/>
        <v>0</v>
      </c>
      <c r="L337" s="9">
        <f t="shared" si="69"/>
        <v>0</v>
      </c>
      <c r="M337" s="146"/>
      <c r="N337" s="4" t="s">
        <v>604</v>
      </c>
      <c r="O337" s="4" t="s">
        <v>434</v>
      </c>
      <c r="P337" s="4" t="s">
        <v>434</v>
      </c>
      <c r="Q337" s="4" t="s">
        <v>982</v>
      </c>
      <c r="R337" s="4" t="s">
        <v>429</v>
      </c>
      <c r="S337" s="4" t="s">
        <v>429</v>
      </c>
      <c r="T337" s="4" t="s">
        <v>430</v>
      </c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4" t="s">
        <v>434</v>
      </c>
      <c r="AS337" s="4" t="s">
        <v>434</v>
      </c>
      <c r="AT337" s="1"/>
      <c r="AU337" s="4" t="s">
        <v>166</v>
      </c>
      <c r="AV337" s="1">
        <v>289</v>
      </c>
    </row>
    <row r="338" spans="1:48" ht="27" customHeight="1">
      <c r="A338" s="8" t="s">
        <v>808</v>
      </c>
      <c r="B338" s="8"/>
      <c r="C338" s="8"/>
      <c r="D338" s="8"/>
      <c r="E338" s="133"/>
      <c r="F338" s="9">
        <f>SUM(F332:F337)</f>
        <v>0</v>
      </c>
      <c r="G338" s="133"/>
      <c r="H338" s="9">
        <f>SUM(H332:H337)</f>
        <v>0</v>
      </c>
      <c r="I338" s="133"/>
      <c r="J338" s="9">
        <f>SUM(J332:J337)</f>
        <v>0</v>
      </c>
      <c r="K338" s="8"/>
      <c r="L338" s="9">
        <f>SUM(L332:L337)</f>
        <v>0</v>
      </c>
      <c r="M338" s="8"/>
      <c r="N338" t="s">
        <v>855</v>
      </c>
    </row>
    <row r="339" spans="1:48" ht="27" customHeight="1">
      <c r="A339" s="141"/>
      <c r="B339" s="141"/>
      <c r="C339" s="141"/>
      <c r="D339" s="141"/>
      <c r="E339" s="133"/>
      <c r="F339" s="141"/>
      <c r="G339" s="133"/>
      <c r="H339" s="141"/>
      <c r="I339" s="133"/>
      <c r="J339" s="141"/>
      <c r="K339" s="141"/>
      <c r="L339" s="141"/>
      <c r="M339" s="141"/>
    </row>
    <row r="340" spans="1:48" ht="27" customHeight="1">
      <c r="A340" s="141"/>
      <c r="B340" s="141"/>
      <c r="C340" s="141"/>
      <c r="D340" s="141"/>
      <c r="E340" s="133"/>
      <c r="F340" s="141"/>
      <c r="G340" s="133"/>
      <c r="H340" s="141"/>
      <c r="I340" s="133"/>
      <c r="J340" s="141"/>
      <c r="K340" s="141"/>
      <c r="L340" s="141"/>
      <c r="M340" s="141"/>
    </row>
    <row r="341" spans="1:48" ht="27" customHeight="1">
      <c r="A341" s="7" t="s">
        <v>68</v>
      </c>
      <c r="B341" s="8"/>
      <c r="C341" s="8"/>
      <c r="D341" s="8"/>
      <c r="E341" s="133"/>
      <c r="F341" s="8"/>
      <c r="G341" s="133"/>
      <c r="H341" s="8"/>
      <c r="I341" s="133"/>
      <c r="J341" s="8"/>
      <c r="K341" s="8"/>
      <c r="L341" s="8"/>
      <c r="M341" s="8"/>
      <c r="N341" s="1"/>
      <c r="O341" s="1"/>
      <c r="P341" s="1"/>
      <c r="Q341" s="4" t="s">
        <v>985</v>
      </c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</row>
    <row r="342" spans="1:48" ht="27" customHeight="1">
      <c r="A342" s="7" t="s">
        <v>74</v>
      </c>
      <c r="B342" s="7" t="s">
        <v>983</v>
      </c>
      <c r="C342" s="7" t="s">
        <v>418</v>
      </c>
      <c r="D342" s="8">
        <v>1</v>
      </c>
      <c r="E342" s="135"/>
      <c r="F342" s="9">
        <f>TRUNC(E342*D342,0)</f>
        <v>0</v>
      </c>
      <c r="G342" s="135"/>
      <c r="H342" s="9">
        <f>TRUNC(G342*D342,0)</f>
        <v>0</v>
      </c>
      <c r="I342" s="135"/>
      <c r="J342" s="9">
        <f>TRUNC(I342*D342,0)</f>
        <v>0</v>
      </c>
      <c r="K342" s="9">
        <f t="shared" ref="K342:L345" si="70">TRUNC(E342+G342+I342,0)</f>
        <v>0</v>
      </c>
      <c r="L342" s="9">
        <f t="shared" si="70"/>
        <v>0</v>
      </c>
      <c r="M342" s="7" t="s">
        <v>434</v>
      </c>
      <c r="N342" s="4" t="s">
        <v>602</v>
      </c>
      <c r="O342" s="4" t="s">
        <v>434</v>
      </c>
      <c r="P342" s="4" t="s">
        <v>434</v>
      </c>
      <c r="Q342" s="4" t="s">
        <v>985</v>
      </c>
      <c r="R342" s="4" t="s">
        <v>429</v>
      </c>
      <c r="S342" s="4" t="s">
        <v>429</v>
      </c>
      <c r="T342" s="4" t="s">
        <v>430</v>
      </c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4" t="s">
        <v>434</v>
      </c>
      <c r="AS342" s="4" t="s">
        <v>434</v>
      </c>
      <c r="AT342" s="1"/>
      <c r="AU342" s="4" t="s">
        <v>167</v>
      </c>
      <c r="AV342" s="1">
        <v>290</v>
      </c>
    </row>
    <row r="343" spans="1:48" ht="27" customHeight="1">
      <c r="A343" s="7" t="s">
        <v>225</v>
      </c>
      <c r="B343" s="7" t="s">
        <v>984</v>
      </c>
      <c r="C343" s="7" t="s">
        <v>408</v>
      </c>
      <c r="D343" s="8">
        <v>4</v>
      </c>
      <c r="E343" s="135"/>
      <c r="F343" s="9">
        <f>TRUNC(E343*D343,0)</f>
        <v>0</v>
      </c>
      <c r="G343" s="135"/>
      <c r="H343" s="9">
        <f>TRUNC(G343*D343,0)</f>
        <v>0</v>
      </c>
      <c r="I343" s="135"/>
      <c r="J343" s="9">
        <f>TRUNC(I343*D343,0)</f>
        <v>0</v>
      </c>
      <c r="K343" s="9">
        <f t="shared" si="70"/>
        <v>0</v>
      </c>
      <c r="L343" s="9">
        <f t="shared" si="70"/>
        <v>0</v>
      </c>
      <c r="M343" s="7" t="s">
        <v>434</v>
      </c>
      <c r="N343" s="4" t="s">
        <v>606</v>
      </c>
      <c r="O343" s="4" t="s">
        <v>434</v>
      </c>
      <c r="P343" s="4" t="s">
        <v>434</v>
      </c>
      <c r="Q343" s="4" t="s">
        <v>985</v>
      </c>
      <c r="R343" s="4" t="s">
        <v>429</v>
      </c>
      <c r="S343" s="4" t="s">
        <v>429</v>
      </c>
      <c r="T343" s="4" t="s">
        <v>430</v>
      </c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4" t="s">
        <v>434</v>
      </c>
      <c r="AS343" s="4" t="s">
        <v>434</v>
      </c>
      <c r="AT343" s="1"/>
      <c r="AU343" s="4" t="s">
        <v>160</v>
      </c>
      <c r="AV343" s="1">
        <v>291</v>
      </c>
    </row>
    <row r="344" spans="1:48" ht="27" customHeight="1">
      <c r="A344" s="7" t="s">
        <v>294</v>
      </c>
      <c r="B344" s="7" t="s">
        <v>75</v>
      </c>
      <c r="C344" s="7" t="s">
        <v>408</v>
      </c>
      <c r="D344" s="8">
        <v>2</v>
      </c>
      <c r="E344" s="135"/>
      <c r="F344" s="9">
        <f>TRUNC(E344*D344,0)</f>
        <v>0</v>
      </c>
      <c r="G344" s="135"/>
      <c r="H344" s="9">
        <f>TRUNC(G344*D344,0)</f>
        <v>0</v>
      </c>
      <c r="I344" s="135"/>
      <c r="J344" s="9">
        <f>TRUNC(I344*D344,0)</f>
        <v>0</v>
      </c>
      <c r="K344" s="9">
        <f t="shared" si="70"/>
        <v>0</v>
      </c>
      <c r="L344" s="9">
        <f t="shared" si="70"/>
        <v>0</v>
      </c>
      <c r="M344" s="7" t="s">
        <v>434</v>
      </c>
      <c r="N344" s="4" t="s">
        <v>603</v>
      </c>
      <c r="O344" s="4" t="s">
        <v>434</v>
      </c>
      <c r="P344" s="4" t="s">
        <v>434</v>
      </c>
      <c r="Q344" s="4" t="s">
        <v>985</v>
      </c>
      <c r="R344" s="4" t="s">
        <v>429</v>
      </c>
      <c r="S344" s="4" t="s">
        <v>429</v>
      </c>
      <c r="T344" s="4" t="s">
        <v>430</v>
      </c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4" t="s">
        <v>434</v>
      </c>
      <c r="AS344" s="4" t="s">
        <v>434</v>
      </c>
      <c r="AT344" s="1"/>
      <c r="AU344" s="4" t="s">
        <v>169</v>
      </c>
      <c r="AV344" s="1">
        <v>292</v>
      </c>
    </row>
    <row r="345" spans="1:48" ht="27" customHeight="1">
      <c r="A345" s="7" t="s">
        <v>79</v>
      </c>
      <c r="B345" s="7" t="s">
        <v>988</v>
      </c>
      <c r="C345" s="7" t="s">
        <v>408</v>
      </c>
      <c r="D345" s="8">
        <v>1</v>
      </c>
      <c r="E345" s="135"/>
      <c r="F345" s="9">
        <f>TRUNC(E345*D345,0)</f>
        <v>0</v>
      </c>
      <c r="G345" s="135"/>
      <c r="H345" s="9">
        <f>TRUNC(G345*D345,0)</f>
        <v>0</v>
      </c>
      <c r="I345" s="135"/>
      <c r="J345" s="9">
        <f>TRUNC(I345*D345,0)</f>
        <v>0</v>
      </c>
      <c r="K345" s="9">
        <f t="shared" si="70"/>
        <v>0</v>
      </c>
      <c r="L345" s="9">
        <f t="shared" si="70"/>
        <v>0</v>
      </c>
      <c r="M345" s="7" t="s">
        <v>434</v>
      </c>
      <c r="N345" s="4" t="s">
        <v>183</v>
      </c>
      <c r="O345" s="4" t="s">
        <v>434</v>
      </c>
      <c r="P345" s="4" t="s">
        <v>434</v>
      </c>
      <c r="Q345" s="4" t="s">
        <v>985</v>
      </c>
      <c r="R345" s="4" t="s">
        <v>429</v>
      </c>
      <c r="S345" s="4" t="s">
        <v>429</v>
      </c>
      <c r="T345" s="4" t="s">
        <v>430</v>
      </c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4" t="s">
        <v>434</v>
      </c>
      <c r="AS345" s="4" t="s">
        <v>434</v>
      </c>
      <c r="AT345" s="1"/>
      <c r="AU345" s="4" t="s">
        <v>170</v>
      </c>
      <c r="AV345" s="1">
        <v>293</v>
      </c>
    </row>
    <row r="346" spans="1:48" ht="27" customHeight="1">
      <c r="A346" s="8" t="s">
        <v>808</v>
      </c>
      <c r="B346" s="8"/>
      <c r="C346" s="8"/>
      <c r="D346" s="8"/>
      <c r="E346" s="133"/>
      <c r="F346" s="9">
        <f>SUM(F342:F345)</f>
        <v>0</v>
      </c>
      <c r="G346" s="133"/>
      <c r="H346" s="9">
        <f>SUM(H342:H345)</f>
        <v>0</v>
      </c>
      <c r="I346" s="133"/>
      <c r="J346" s="9">
        <f>SUM(J342:J345)</f>
        <v>0</v>
      </c>
      <c r="K346" s="8"/>
      <c r="L346" s="9">
        <f>SUM(L342:L345)</f>
        <v>0</v>
      </c>
      <c r="M346" s="8"/>
      <c r="N346" t="s">
        <v>855</v>
      </c>
    </row>
    <row r="347" spans="1:48" ht="30" customHeight="1">
      <c r="A347" s="141"/>
      <c r="B347" s="141"/>
      <c r="C347" s="141"/>
      <c r="D347" s="141"/>
      <c r="E347" s="133"/>
      <c r="F347" s="141"/>
      <c r="G347" s="133"/>
      <c r="H347" s="141"/>
      <c r="I347" s="133"/>
      <c r="J347" s="141"/>
      <c r="K347" s="141"/>
      <c r="L347" s="141"/>
      <c r="M347" s="141"/>
    </row>
    <row r="348" spans="1:48" ht="30" customHeight="1">
      <c r="A348" s="141"/>
      <c r="B348" s="141"/>
      <c r="C348" s="141"/>
      <c r="D348" s="141"/>
      <c r="E348" s="133"/>
      <c r="F348" s="141"/>
      <c r="G348" s="133"/>
      <c r="H348" s="141"/>
      <c r="I348" s="133"/>
      <c r="J348" s="141"/>
      <c r="K348" s="141"/>
      <c r="L348" s="141"/>
      <c r="M348" s="141"/>
    </row>
    <row r="349" spans="1:48" ht="30" customHeight="1">
      <c r="A349" s="7" t="s">
        <v>295</v>
      </c>
      <c r="B349" s="8"/>
      <c r="C349" s="8"/>
      <c r="D349" s="8"/>
      <c r="E349" s="133"/>
      <c r="F349" s="8"/>
      <c r="G349" s="133"/>
      <c r="H349" s="8"/>
      <c r="I349" s="133"/>
      <c r="J349" s="8"/>
      <c r="K349" s="8"/>
      <c r="L349" s="8"/>
      <c r="M349" s="8"/>
      <c r="N349" s="1"/>
      <c r="O349" s="1"/>
      <c r="P349" s="1"/>
      <c r="Q349" s="4" t="s">
        <v>986</v>
      </c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</row>
    <row r="350" spans="1:48" ht="30" customHeight="1">
      <c r="A350" s="7" t="s">
        <v>77</v>
      </c>
      <c r="B350" s="7" t="s">
        <v>227</v>
      </c>
      <c r="C350" s="7" t="s">
        <v>418</v>
      </c>
      <c r="D350" s="8">
        <v>1</v>
      </c>
      <c r="E350" s="135"/>
      <c r="F350" s="9">
        <f t="shared" ref="F350:F357" si="71">TRUNC(E350*D350,0)</f>
        <v>0</v>
      </c>
      <c r="G350" s="135"/>
      <c r="H350" s="9">
        <f t="shared" ref="H350:H357" si="72">TRUNC(G350*D350,0)</f>
        <v>0</v>
      </c>
      <c r="I350" s="135"/>
      <c r="J350" s="9">
        <f t="shared" ref="J350:J357" si="73">TRUNC(I350*D350,0)</f>
        <v>0</v>
      </c>
      <c r="K350" s="9">
        <f t="shared" ref="K350:L357" si="74">TRUNC(E350+G350+I350,0)</f>
        <v>0</v>
      </c>
      <c r="L350" s="9">
        <f t="shared" si="74"/>
        <v>0</v>
      </c>
      <c r="M350" s="7" t="s">
        <v>434</v>
      </c>
      <c r="N350" s="4" t="s">
        <v>175</v>
      </c>
      <c r="O350" s="4" t="s">
        <v>434</v>
      </c>
      <c r="P350" s="4" t="s">
        <v>434</v>
      </c>
      <c r="Q350" s="4" t="s">
        <v>986</v>
      </c>
      <c r="R350" s="4" t="s">
        <v>429</v>
      </c>
      <c r="S350" s="4" t="s">
        <v>429</v>
      </c>
      <c r="T350" s="4" t="s">
        <v>430</v>
      </c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4" t="s">
        <v>434</v>
      </c>
      <c r="AS350" s="4" t="s">
        <v>434</v>
      </c>
      <c r="AT350" s="1"/>
      <c r="AU350" s="4" t="s">
        <v>171</v>
      </c>
      <c r="AV350" s="1">
        <v>294</v>
      </c>
    </row>
    <row r="351" spans="1:48" ht="30" customHeight="1">
      <c r="A351" s="7" t="s">
        <v>80</v>
      </c>
      <c r="B351" s="7" t="s">
        <v>434</v>
      </c>
      <c r="C351" s="7" t="s">
        <v>408</v>
      </c>
      <c r="D351" s="8">
        <v>2</v>
      </c>
      <c r="E351" s="135"/>
      <c r="F351" s="9">
        <f t="shared" si="71"/>
        <v>0</v>
      </c>
      <c r="G351" s="135"/>
      <c r="H351" s="9">
        <f t="shared" si="72"/>
        <v>0</v>
      </c>
      <c r="I351" s="135"/>
      <c r="J351" s="9">
        <f t="shared" si="73"/>
        <v>0</v>
      </c>
      <c r="K351" s="9">
        <f t="shared" si="74"/>
        <v>0</v>
      </c>
      <c r="L351" s="9">
        <f t="shared" si="74"/>
        <v>0</v>
      </c>
      <c r="M351" s="7" t="s">
        <v>434</v>
      </c>
      <c r="N351" s="4" t="s">
        <v>181</v>
      </c>
      <c r="O351" s="4" t="s">
        <v>434</v>
      </c>
      <c r="P351" s="4" t="s">
        <v>434</v>
      </c>
      <c r="Q351" s="4" t="s">
        <v>986</v>
      </c>
      <c r="R351" s="4" t="s">
        <v>429</v>
      </c>
      <c r="S351" s="4" t="s">
        <v>429</v>
      </c>
      <c r="T351" s="4" t="s">
        <v>430</v>
      </c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4" t="s">
        <v>434</v>
      </c>
      <c r="AS351" s="4" t="s">
        <v>434</v>
      </c>
      <c r="AT351" s="1"/>
      <c r="AU351" s="4" t="s">
        <v>172</v>
      </c>
      <c r="AV351" s="1">
        <v>295</v>
      </c>
    </row>
    <row r="352" spans="1:48" ht="30" customHeight="1">
      <c r="A352" s="7" t="s">
        <v>78</v>
      </c>
      <c r="B352" s="7" t="s">
        <v>226</v>
      </c>
      <c r="C352" s="7" t="s">
        <v>408</v>
      </c>
      <c r="D352" s="8">
        <v>2</v>
      </c>
      <c r="E352" s="135"/>
      <c r="F352" s="9">
        <f t="shared" si="71"/>
        <v>0</v>
      </c>
      <c r="G352" s="135"/>
      <c r="H352" s="9">
        <f t="shared" si="72"/>
        <v>0</v>
      </c>
      <c r="I352" s="135"/>
      <c r="J352" s="9">
        <f t="shared" si="73"/>
        <v>0</v>
      </c>
      <c r="K352" s="9">
        <f t="shared" si="74"/>
        <v>0</v>
      </c>
      <c r="L352" s="9">
        <f t="shared" si="74"/>
        <v>0</v>
      </c>
      <c r="M352" s="7" t="s">
        <v>434</v>
      </c>
      <c r="N352" s="4" t="s">
        <v>182</v>
      </c>
      <c r="O352" s="4" t="s">
        <v>434</v>
      </c>
      <c r="P352" s="4" t="s">
        <v>434</v>
      </c>
      <c r="Q352" s="4" t="s">
        <v>986</v>
      </c>
      <c r="R352" s="4" t="s">
        <v>429</v>
      </c>
      <c r="S352" s="4" t="s">
        <v>429</v>
      </c>
      <c r="T352" s="4" t="s">
        <v>430</v>
      </c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4" t="s">
        <v>434</v>
      </c>
      <c r="AS352" s="4" t="s">
        <v>434</v>
      </c>
      <c r="AT352" s="1"/>
      <c r="AU352" s="4" t="s">
        <v>173</v>
      </c>
      <c r="AV352" s="1">
        <v>296</v>
      </c>
    </row>
    <row r="353" spans="1:48" ht="30" customHeight="1">
      <c r="A353" s="7" t="s">
        <v>81</v>
      </c>
      <c r="B353" s="7" t="s">
        <v>989</v>
      </c>
      <c r="C353" s="7" t="s">
        <v>408</v>
      </c>
      <c r="D353" s="8">
        <v>2</v>
      </c>
      <c r="E353" s="182"/>
      <c r="F353" s="9">
        <f t="shared" si="71"/>
        <v>0</v>
      </c>
      <c r="G353" s="135"/>
      <c r="H353" s="9">
        <f t="shared" si="72"/>
        <v>0</v>
      </c>
      <c r="I353" s="135"/>
      <c r="J353" s="9">
        <f t="shared" si="73"/>
        <v>0</v>
      </c>
      <c r="K353" s="9">
        <f t="shared" si="74"/>
        <v>0</v>
      </c>
      <c r="L353" s="9">
        <f t="shared" si="74"/>
        <v>0</v>
      </c>
      <c r="M353" s="146"/>
      <c r="N353" s="4" t="s">
        <v>179</v>
      </c>
      <c r="O353" s="4" t="s">
        <v>434</v>
      </c>
      <c r="P353" s="4" t="s">
        <v>434</v>
      </c>
      <c r="Q353" s="4" t="s">
        <v>986</v>
      </c>
      <c r="R353" s="4" t="s">
        <v>429</v>
      </c>
      <c r="S353" s="4" t="s">
        <v>429</v>
      </c>
      <c r="T353" s="4" t="s">
        <v>430</v>
      </c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4" t="s">
        <v>434</v>
      </c>
      <c r="AS353" s="4" t="s">
        <v>434</v>
      </c>
      <c r="AT353" s="1"/>
      <c r="AU353" s="4" t="s">
        <v>7</v>
      </c>
      <c r="AV353" s="1">
        <v>297</v>
      </c>
    </row>
    <row r="354" spans="1:48" ht="30" customHeight="1">
      <c r="A354" s="7" t="s">
        <v>224</v>
      </c>
      <c r="B354" s="7" t="s">
        <v>223</v>
      </c>
      <c r="C354" s="7" t="s">
        <v>408</v>
      </c>
      <c r="D354" s="8">
        <v>2</v>
      </c>
      <c r="E354" s="135"/>
      <c r="F354" s="9">
        <f t="shared" si="71"/>
        <v>0</v>
      </c>
      <c r="G354" s="135"/>
      <c r="H354" s="9">
        <f t="shared" si="72"/>
        <v>0</v>
      </c>
      <c r="I354" s="135"/>
      <c r="J354" s="9">
        <f t="shared" si="73"/>
        <v>0</v>
      </c>
      <c r="K354" s="9">
        <f t="shared" si="74"/>
        <v>0</v>
      </c>
      <c r="L354" s="9">
        <f t="shared" si="74"/>
        <v>0</v>
      </c>
      <c r="M354" s="7"/>
      <c r="N354" s="4" t="s">
        <v>180</v>
      </c>
      <c r="O354" s="4" t="s">
        <v>434</v>
      </c>
      <c r="P354" s="4" t="s">
        <v>434</v>
      </c>
      <c r="Q354" s="4" t="s">
        <v>986</v>
      </c>
      <c r="R354" s="4" t="s">
        <v>429</v>
      </c>
      <c r="S354" s="4" t="s">
        <v>429</v>
      </c>
      <c r="T354" s="4" t="s">
        <v>430</v>
      </c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4" t="s">
        <v>434</v>
      </c>
      <c r="AS354" s="4" t="s">
        <v>434</v>
      </c>
      <c r="AT354" s="1"/>
      <c r="AU354" s="4" t="s">
        <v>508</v>
      </c>
      <c r="AV354" s="1">
        <v>298</v>
      </c>
    </row>
    <row r="355" spans="1:48" ht="30" customHeight="1">
      <c r="A355" s="7" t="s">
        <v>76</v>
      </c>
      <c r="B355" s="7" t="s">
        <v>434</v>
      </c>
      <c r="C355" s="7" t="s">
        <v>408</v>
      </c>
      <c r="D355" s="8">
        <v>2</v>
      </c>
      <c r="E355" s="135"/>
      <c r="F355" s="9">
        <f t="shared" si="71"/>
        <v>0</v>
      </c>
      <c r="G355" s="135"/>
      <c r="H355" s="9">
        <f t="shared" si="72"/>
        <v>0</v>
      </c>
      <c r="I355" s="135"/>
      <c r="J355" s="9">
        <f t="shared" si="73"/>
        <v>0</v>
      </c>
      <c r="K355" s="9">
        <f t="shared" si="74"/>
        <v>0</v>
      </c>
      <c r="L355" s="9">
        <f t="shared" si="74"/>
        <v>0</v>
      </c>
      <c r="M355" s="7"/>
      <c r="N355" s="4" t="s">
        <v>178</v>
      </c>
      <c r="O355" s="4" t="s">
        <v>434</v>
      </c>
      <c r="P355" s="4" t="s">
        <v>434</v>
      </c>
      <c r="Q355" s="4" t="s">
        <v>986</v>
      </c>
      <c r="R355" s="4" t="s">
        <v>429</v>
      </c>
      <c r="S355" s="4" t="s">
        <v>429</v>
      </c>
      <c r="T355" s="4" t="s">
        <v>430</v>
      </c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4" t="s">
        <v>434</v>
      </c>
      <c r="AS355" s="4" t="s">
        <v>434</v>
      </c>
      <c r="AT355" s="1"/>
      <c r="AU355" s="4" t="s">
        <v>509</v>
      </c>
      <c r="AV355" s="1">
        <v>299</v>
      </c>
    </row>
    <row r="356" spans="1:48" ht="30" customHeight="1">
      <c r="A356" s="7" t="s">
        <v>73</v>
      </c>
      <c r="B356" s="7" t="s">
        <v>987</v>
      </c>
      <c r="C356" s="7" t="s">
        <v>408</v>
      </c>
      <c r="D356" s="8">
        <v>16</v>
      </c>
      <c r="E356" s="182"/>
      <c r="F356" s="9">
        <f t="shared" si="71"/>
        <v>0</v>
      </c>
      <c r="G356" s="135"/>
      <c r="H356" s="9">
        <f t="shared" si="72"/>
        <v>0</v>
      </c>
      <c r="I356" s="135"/>
      <c r="J356" s="9">
        <f t="shared" si="73"/>
        <v>0</v>
      </c>
      <c r="K356" s="9">
        <f t="shared" si="74"/>
        <v>0</v>
      </c>
      <c r="L356" s="9">
        <f t="shared" si="74"/>
        <v>0</v>
      </c>
      <c r="M356" s="146"/>
      <c r="N356" s="4" t="s">
        <v>604</v>
      </c>
      <c r="O356" s="4" t="s">
        <v>434</v>
      </c>
      <c r="P356" s="4" t="s">
        <v>434</v>
      </c>
      <c r="Q356" s="4" t="s">
        <v>986</v>
      </c>
      <c r="R356" s="4" t="s">
        <v>429</v>
      </c>
      <c r="S356" s="4" t="s">
        <v>429</v>
      </c>
      <c r="T356" s="4" t="s">
        <v>430</v>
      </c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4" t="s">
        <v>434</v>
      </c>
      <c r="AS356" s="4" t="s">
        <v>434</v>
      </c>
      <c r="AT356" s="1"/>
      <c r="AU356" s="4" t="s">
        <v>168</v>
      </c>
      <c r="AV356" s="1">
        <v>300</v>
      </c>
    </row>
    <row r="357" spans="1:48" ht="30" customHeight="1">
      <c r="A357" s="7" t="s">
        <v>82</v>
      </c>
      <c r="B357" s="7" t="s">
        <v>990</v>
      </c>
      <c r="C357" s="7" t="s">
        <v>408</v>
      </c>
      <c r="D357" s="8">
        <v>8</v>
      </c>
      <c r="E357" s="135"/>
      <c r="F357" s="9">
        <f t="shared" si="71"/>
        <v>0</v>
      </c>
      <c r="G357" s="135"/>
      <c r="H357" s="9">
        <f t="shared" si="72"/>
        <v>0</v>
      </c>
      <c r="I357" s="135"/>
      <c r="J357" s="9">
        <f t="shared" si="73"/>
        <v>0</v>
      </c>
      <c r="K357" s="9">
        <f t="shared" si="74"/>
        <v>0</v>
      </c>
      <c r="L357" s="9">
        <f t="shared" si="74"/>
        <v>0</v>
      </c>
      <c r="M357" s="7" t="s">
        <v>434</v>
      </c>
      <c r="N357" s="4" t="s">
        <v>177</v>
      </c>
      <c r="O357" s="4" t="s">
        <v>434</v>
      </c>
      <c r="P357" s="4" t="s">
        <v>434</v>
      </c>
      <c r="Q357" s="4" t="s">
        <v>986</v>
      </c>
      <c r="R357" s="4" t="s">
        <v>429</v>
      </c>
      <c r="S357" s="4" t="s">
        <v>429</v>
      </c>
      <c r="T357" s="4" t="s">
        <v>430</v>
      </c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4" t="s">
        <v>434</v>
      </c>
      <c r="AS357" s="4" t="s">
        <v>434</v>
      </c>
      <c r="AT357" s="1"/>
      <c r="AU357" s="4" t="s">
        <v>511</v>
      </c>
      <c r="AV357" s="1">
        <v>301</v>
      </c>
    </row>
    <row r="358" spans="1:48" ht="30" customHeight="1">
      <c r="A358" s="8" t="s">
        <v>808</v>
      </c>
      <c r="B358" s="8"/>
      <c r="C358" s="8"/>
      <c r="D358" s="8"/>
      <c r="E358" s="133"/>
      <c r="F358" s="9">
        <f>SUM(F350:F357)</f>
        <v>0</v>
      </c>
      <c r="G358" s="133"/>
      <c r="H358" s="9">
        <f>SUM(H350:H357)</f>
        <v>0</v>
      </c>
      <c r="I358" s="133"/>
      <c r="J358" s="9">
        <f>SUM(J350:J357)</f>
        <v>0</v>
      </c>
      <c r="K358" s="8"/>
      <c r="L358" s="9">
        <f>SUM(L350:L357)</f>
        <v>0</v>
      </c>
      <c r="M358" s="8"/>
      <c r="N358" t="s">
        <v>855</v>
      </c>
    </row>
    <row r="359" spans="1:48" ht="30" customHeight="1">
      <c r="A359" s="141"/>
      <c r="B359" s="141"/>
      <c r="C359" s="141"/>
      <c r="D359" s="141"/>
      <c r="E359" s="133"/>
      <c r="F359" s="141"/>
      <c r="G359" s="133"/>
      <c r="H359" s="141"/>
      <c r="I359" s="133"/>
      <c r="J359" s="141"/>
      <c r="K359" s="141"/>
      <c r="L359" s="141"/>
      <c r="M359" s="141"/>
    </row>
    <row r="360" spans="1:48" ht="30" customHeight="1">
      <c r="A360" s="141"/>
      <c r="B360" s="141"/>
      <c r="C360" s="141"/>
      <c r="D360" s="141"/>
      <c r="E360" s="133"/>
      <c r="F360" s="141"/>
      <c r="G360" s="133"/>
      <c r="H360" s="141"/>
      <c r="I360" s="133"/>
      <c r="J360" s="141"/>
      <c r="K360" s="141"/>
      <c r="L360" s="141"/>
      <c r="M360" s="141"/>
    </row>
    <row r="361" spans="1:48" ht="30" customHeight="1">
      <c r="A361" s="7" t="s">
        <v>296</v>
      </c>
      <c r="B361" s="8"/>
      <c r="C361" s="8"/>
      <c r="D361" s="8"/>
      <c r="E361" s="133"/>
      <c r="F361" s="8"/>
      <c r="G361" s="133"/>
      <c r="H361" s="8"/>
      <c r="I361" s="133"/>
      <c r="J361" s="8"/>
      <c r="K361" s="8"/>
      <c r="L361" s="8"/>
      <c r="M361" s="8"/>
      <c r="N361" s="1"/>
      <c r="O361" s="1"/>
      <c r="P361" s="1"/>
      <c r="Q361" s="4" t="s">
        <v>991</v>
      </c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</row>
    <row r="362" spans="1:48" ht="30" customHeight="1">
      <c r="A362" s="7" t="s">
        <v>73</v>
      </c>
      <c r="B362" s="7" t="s">
        <v>987</v>
      </c>
      <c r="C362" s="7" t="s">
        <v>408</v>
      </c>
      <c r="D362" s="8">
        <v>2</v>
      </c>
      <c r="E362" s="135"/>
      <c r="F362" s="9">
        <f>TRUNC(E362*D362,0)</f>
        <v>0</v>
      </c>
      <c r="G362" s="135"/>
      <c r="H362" s="9">
        <f>TRUNC(G362*D362,0)</f>
        <v>0</v>
      </c>
      <c r="I362" s="135"/>
      <c r="J362" s="9">
        <f>TRUNC(I362*D362,0)</f>
        <v>0</v>
      </c>
      <c r="K362" s="9">
        <f t="shared" ref="K362:L364" si="75">TRUNC(E362+G362+I362,0)</f>
        <v>0</v>
      </c>
      <c r="L362" s="9">
        <f t="shared" si="75"/>
        <v>0</v>
      </c>
      <c r="M362" s="7" t="s">
        <v>434</v>
      </c>
      <c r="N362" s="4" t="s">
        <v>604</v>
      </c>
      <c r="O362" s="4" t="s">
        <v>434</v>
      </c>
      <c r="P362" s="4" t="s">
        <v>434</v>
      </c>
      <c r="Q362" s="4" t="s">
        <v>991</v>
      </c>
      <c r="R362" s="4" t="s">
        <v>429</v>
      </c>
      <c r="S362" s="4" t="s">
        <v>429</v>
      </c>
      <c r="T362" s="4" t="s">
        <v>430</v>
      </c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4" t="s">
        <v>434</v>
      </c>
      <c r="AS362" s="4" t="s">
        <v>434</v>
      </c>
      <c r="AT362" s="1"/>
      <c r="AU362" s="4" t="s">
        <v>510</v>
      </c>
      <c r="AV362" s="1">
        <v>304</v>
      </c>
    </row>
    <row r="363" spans="1:48" ht="30" customHeight="1">
      <c r="A363" s="7" t="s">
        <v>291</v>
      </c>
      <c r="B363" s="7" t="s">
        <v>434</v>
      </c>
      <c r="C363" s="7" t="s">
        <v>418</v>
      </c>
      <c r="D363" s="8">
        <v>1</v>
      </c>
      <c r="E363" s="135"/>
      <c r="F363" s="9">
        <f>TRUNC(E363*D363,0)</f>
        <v>0</v>
      </c>
      <c r="G363" s="135"/>
      <c r="H363" s="9">
        <f>TRUNC(G363*D363,0)</f>
        <v>0</v>
      </c>
      <c r="I363" s="135"/>
      <c r="J363" s="9">
        <f>TRUNC(I363*D363,0)</f>
        <v>0</v>
      </c>
      <c r="K363" s="9">
        <f t="shared" si="75"/>
        <v>0</v>
      </c>
      <c r="L363" s="9">
        <f t="shared" si="75"/>
        <v>0</v>
      </c>
      <c r="M363" s="7" t="s">
        <v>434</v>
      </c>
      <c r="N363" s="4" t="s">
        <v>176</v>
      </c>
      <c r="O363" s="4" t="s">
        <v>434</v>
      </c>
      <c r="P363" s="4" t="s">
        <v>434</v>
      </c>
      <c r="Q363" s="4" t="s">
        <v>991</v>
      </c>
      <c r="R363" s="4" t="s">
        <v>429</v>
      </c>
      <c r="S363" s="4" t="s">
        <v>429</v>
      </c>
      <c r="T363" s="4" t="s">
        <v>430</v>
      </c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4" t="s">
        <v>434</v>
      </c>
      <c r="AS363" s="4" t="s">
        <v>434</v>
      </c>
      <c r="AT363" s="1"/>
      <c r="AU363" s="4" t="s">
        <v>512</v>
      </c>
      <c r="AV363" s="1">
        <v>302</v>
      </c>
    </row>
    <row r="364" spans="1:48" ht="30" customHeight="1">
      <c r="A364" s="7" t="s">
        <v>297</v>
      </c>
      <c r="B364" s="7" t="s">
        <v>434</v>
      </c>
      <c r="C364" s="7" t="s">
        <v>418</v>
      </c>
      <c r="D364" s="8">
        <v>1</v>
      </c>
      <c r="E364" s="182"/>
      <c r="F364" s="9">
        <f>TRUNC(E364*D364,0)</f>
        <v>0</v>
      </c>
      <c r="G364" s="135"/>
      <c r="H364" s="9">
        <f>TRUNC(G364*D364,0)</f>
        <v>0</v>
      </c>
      <c r="I364" s="135"/>
      <c r="J364" s="9">
        <f>TRUNC(I364*D364,0)</f>
        <v>0</v>
      </c>
      <c r="K364" s="9">
        <f t="shared" si="75"/>
        <v>0</v>
      </c>
      <c r="L364" s="9">
        <f t="shared" si="75"/>
        <v>0</v>
      </c>
      <c r="M364" s="146"/>
      <c r="N364" s="4" t="s">
        <v>174</v>
      </c>
      <c r="O364" s="4" t="s">
        <v>434</v>
      </c>
      <c r="P364" s="4" t="s">
        <v>434</v>
      </c>
      <c r="Q364" s="4" t="s">
        <v>991</v>
      </c>
      <c r="R364" s="4" t="s">
        <v>429</v>
      </c>
      <c r="S364" s="4" t="s">
        <v>429</v>
      </c>
      <c r="T364" s="4" t="s">
        <v>430</v>
      </c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4" t="s">
        <v>434</v>
      </c>
      <c r="AS364" s="4" t="s">
        <v>434</v>
      </c>
      <c r="AT364" s="1"/>
      <c r="AU364" s="4" t="s">
        <v>513</v>
      </c>
      <c r="AV364" s="1">
        <v>303</v>
      </c>
    </row>
    <row r="365" spans="1:48" ht="30" customHeight="1">
      <c r="A365" s="8" t="s">
        <v>808</v>
      </c>
      <c r="B365" s="8"/>
      <c r="C365" s="8"/>
      <c r="D365" s="8"/>
      <c r="E365" s="133"/>
      <c r="F365" s="9">
        <f>SUM(F362:F364)</f>
        <v>0</v>
      </c>
      <c r="G365" s="133"/>
      <c r="H365" s="9">
        <f>SUM(H362:H364)</f>
        <v>0</v>
      </c>
      <c r="I365" s="133"/>
      <c r="J365" s="9">
        <f>SUM(J362:J364)</f>
        <v>0</v>
      </c>
      <c r="K365" s="8"/>
      <c r="L365" s="9">
        <f>SUM(L362:L364)</f>
        <v>0</v>
      </c>
      <c r="M365" s="8"/>
      <c r="N365" t="s">
        <v>855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92" type="noConversion"/>
  <pageMargins left="0.78708332777023315" right="0" top="0.39347222447395325" bottom="0.39347222447395325" header="0" footer="0"/>
  <pageSetup paperSize="9" scale="64" fitToHeight="0" orientation="landscape" r:id="rId1"/>
  <rowBreaks count="24" manualBreakCount="24">
    <brk id="53" max="12" man="1"/>
    <brk id="75" max="12" man="1"/>
    <brk id="197" max="12" man="1"/>
    <brk id="219" max="12" man="1"/>
    <brk id="387" max="1048575" man="1"/>
    <brk id="411" max="1048575" man="1"/>
    <brk id="435" max="1048575" man="1"/>
    <brk id="459" max="1048575" man="1"/>
    <brk id="483" max="1048575" man="1"/>
    <brk id="507" max="1048575" man="1"/>
    <brk id="531" max="1048575" man="1"/>
    <brk id="555" max="1048575" man="1"/>
    <brk id="579" max="1048575" man="1"/>
    <brk id="603" max="1048575" man="1"/>
    <brk id="627" max="1048575" man="1"/>
    <brk id="651" max="1048575" man="1"/>
    <brk id="675" max="1048575" man="1"/>
    <brk id="699" max="1048575" man="1"/>
    <brk id="723" max="1048575" man="1"/>
    <brk id="747" max="1048575" man="1"/>
    <brk id="771" max="1048575" man="1"/>
    <brk id="795" max="1048575" man="1"/>
    <brk id="819" max="1048575" man="1"/>
    <brk id="84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원가계산(건축)</vt:lpstr>
      <vt:lpstr>공정별집계표</vt:lpstr>
      <vt:lpstr>공종별집계표</vt:lpstr>
      <vt:lpstr>공종별내역서</vt:lpstr>
      <vt:lpstr>공정별집계표!Print_Area</vt:lpstr>
      <vt:lpstr>공종별내역서!Print_Area</vt:lpstr>
      <vt:lpstr>공종별집계표!Print_Area</vt:lpstr>
      <vt:lpstr>'원가계산(건축)'!Print_Area</vt:lpstr>
      <vt:lpstr>공정별집계표!Print_Titles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이영우</cp:lastModifiedBy>
  <cp:revision>6</cp:revision>
  <cp:lastPrinted>2015-10-07T10:55:30Z</cp:lastPrinted>
  <dcterms:created xsi:type="dcterms:W3CDTF">2015-09-03T09:09:24Z</dcterms:created>
  <dcterms:modified xsi:type="dcterms:W3CDTF">2015-10-07T11:38:53Z</dcterms:modified>
</cp:coreProperties>
</file>