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0" yWindow="1185" windowWidth="19440" windowHeight="7740" tabRatio="743" activeTab="1"/>
  </bookViews>
  <sheets>
    <sheet name="원가" sheetId="8" r:id="rId1"/>
    <sheet name="내역서" sheetId="10" r:id="rId2"/>
    <sheet name="공사설정" sheetId="2" state="hidden" r:id="rId3"/>
  </sheets>
  <calcPr calcId="125725"/>
</workbook>
</file>

<file path=xl/calcChain.xml><?xml version="1.0" encoding="utf-8"?>
<calcChain xmlns="http://schemas.openxmlformats.org/spreadsheetml/2006/main">
  <c r="D26" i="8"/>
  <c r="F28" l="1"/>
  <c r="F13"/>
  <c r="F12"/>
  <c r="F9"/>
  <c r="D5" l="1"/>
  <c r="D11"/>
  <c r="D8" l="1"/>
  <c r="D9" s="1"/>
  <c r="D10" s="1"/>
  <c r="D13" l="1"/>
  <c r="D12"/>
  <c r="D7" l="1"/>
  <c r="D18" s="1"/>
  <c r="D20" l="1"/>
  <c r="D19"/>
  <c r="D22" l="1"/>
  <c r="D23" l="1"/>
  <c r="D24" l="1"/>
  <c r="D25" s="1"/>
  <c r="D27" l="1"/>
  <c r="D28" s="1"/>
  <c r="D29" s="1"/>
  <c r="D31" s="1"/>
  <c r="F3" l="1"/>
</calcChain>
</file>

<file path=xl/sharedStrings.xml><?xml version="1.0" encoding="utf-8"?>
<sst xmlns="http://schemas.openxmlformats.org/spreadsheetml/2006/main" count="202" uniqueCount="162">
  <si>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</si>
  <si>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</si>
  <si>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</si>
  <si>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</si>
  <si>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</si>
  <si>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</si>
  <si>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</si>
  <si>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</si>
  <si>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</si>
  <si>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</si>
  <si>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</si>
  <si>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품목코드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</si>
  <si>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</si>
  <si>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</si>
  <si>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</si>
  <si>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</si>
  <si>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</si>
  <si>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</si>
  <si>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</si>
  <si>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</si>
  <si>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</si>
  <si>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</si>
  <si>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</si>
  <si>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</si>
  <si>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</si>
  <si>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</si>
  <si>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자재구분</t>
  </si>
  <si>
    <t/>
  </si>
  <si>
    <t>F</t>
  </si>
  <si>
    <t>T</t>
  </si>
  <si>
    <t>TOTAL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</si>
  <si>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</si>
  <si>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</si>
  <si>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</si>
  <si>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</si>
  <si>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</si>
  <si>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</si>
  <si>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</si>
  <si>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</si>
  <si>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금액제외</t>
  </si>
  <si>
    <t xml:space="preserve"> [ 합          계 ]</t>
  </si>
  <si>
    <t>가격정보</t>
  </si>
  <si>
    <t>물가자료</t>
  </si>
  <si>
    <t>유통물가</t>
  </si>
  <si>
    <t>거래가격</t>
  </si>
  <si>
    <t>조사가격</t>
  </si>
  <si>
    <t>이 Sheet는 수정하지 마십시요</t>
  </si>
  <si>
    <t>공사구분</t>
  </si>
  <si>
    <t>C</t>
  </si>
  <si>
    <t>확정내역</t>
  </si>
  <si>
    <t>원내역</t>
  </si>
  <si>
    <t>자재단가적용</t>
  </si>
  <si>
    <t>경비단가적용</t>
  </si>
  <si>
    <t>품목코드형식</t>
  </si>
  <si>
    <t>XXXX-XXX-XXXX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</si>
  <si>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</si>
  <si>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</si>
  <si>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</si>
  <si>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</si>
  <si>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</si>
  <si>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</si>
  <si>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</si>
  <si>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</si>
  <si>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</si>
  <si>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</si>
  <si>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</si>
  <si>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</si>
  <si>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</si>
  <si>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</si>
  <si>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</si>
  <si>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</si>
  <si>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코드</t>
  </si>
  <si>
    <t>공종구분명</t>
  </si>
  <si>
    <t>원가비목코드</t>
  </si>
  <si>
    <t>작업부산물</t>
  </si>
  <si>
    <t>A3</t>
  </si>
  <si>
    <t>운반비</t>
  </si>
  <si>
    <t>C1</t>
  </si>
  <si>
    <t>관급자재비</t>
  </si>
  <si>
    <t>DJ</t>
  </si>
  <si>
    <t>사급자재비</t>
  </si>
  <si>
    <t>D3</t>
  </si>
  <si>
    <t>공  사  원  가  계  산  서</t>
    <phoneticPr fontId="4" type="noConversion"/>
  </si>
  <si>
    <t>비목</t>
    <phoneticPr fontId="4" type="noConversion"/>
  </si>
  <si>
    <t>금액</t>
    <phoneticPr fontId="4" type="noConversion"/>
  </si>
  <si>
    <t>(백분율)</t>
    <phoneticPr fontId="4" type="noConversion"/>
  </si>
  <si>
    <t>구성비</t>
    <phoneticPr fontId="4" type="noConversion"/>
  </si>
  <si>
    <t>비고</t>
    <phoneticPr fontId="4" type="noConversion"/>
  </si>
  <si>
    <t>순  공  사  원  가</t>
    <phoneticPr fontId="4" type="noConversion"/>
  </si>
  <si>
    <t>재료비</t>
    <phoneticPr fontId="4" type="noConversion"/>
  </si>
  <si>
    <t>직   접   재   료   비</t>
    <phoneticPr fontId="4" type="noConversion"/>
  </si>
  <si>
    <t>작업설  ·  부산물등</t>
    <phoneticPr fontId="4" type="noConversion"/>
  </si>
  <si>
    <t>[소                  계]</t>
    <phoneticPr fontId="4" type="noConversion"/>
  </si>
  <si>
    <t>노무비</t>
    <phoneticPr fontId="4" type="noConversion"/>
  </si>
  <si>
    <t>직   접   노   무   비</t>
    <phoneticPr fontId="4" type="noConversion"/>
  </si>
  <si>
    <t>간   접   노   무   비</t>
    <phoneticPr fontId="4" type="noConversion"/>
  </si>
  <si>
    <t>경비</t>
    <phoneticPr fontId="4" type="noConversion"/>
  </si>
  <si>
    <t>기    계      경    비</t>
    <phoneticPr fontId="4" type="noConversion"/>
  </si>
  <si>
    <t>산   재   보   험   료</t>
    <phoneticPr fontId="4" type="noConversion"/>
  </si>
  <si>
    <t>고   용   보   험   료</t>
    <phoneticPr fontId="4" type="noConversion"/>
  </si>
  <si>
    <t>건   강   보   험   료</t>
    <phoneticPr fontId="4" type="noConversion"/>
  </si>
  <si>
    <t>연   금   보   험   료</t>
    <phoneticPr fontId="4" type="noConversion"/>
  </si>
  <si>
    <t>노인장기요양보험료</t>
    <phoneticPr fontId="4" type="noConversion"/>
  </si>
  <si>
    <t>퇴 직 공 제 부 금 비</t>
    <phoneticPr fontId="4" type="noConversion"/>
  </si>
  <si>
    <t>산 업 안 전 관 리 비</t>
    <phoneticPr fontId="4" type="noConversion"/>
  </si>
  <si>
    <t>환   경   보   전   비</t>
    <phoneticPr fontId="4" type="noConversion"/>
  </si>
  <si>
    <t>기     타     경     비</t>
    <phoneticPr fontId="4" type="noConversion"/>
  </si>
  <si>
    <t>건설하도급대금지급보증서수수료</t>
    <phoneticPr fontId="4" type="noConversion"/>
  </si>
  <si>
    <t>계</t>
    <phoneticPr fontId="4" type="noConversion"/>
  </si>
  <si>
    <t>일      반      관      리      비</t>
    <phoneticPr fontId="4" type="noConversion"/>
  </si>
  <si>
    <t>이                                 윤</t>
    <phoneticPr fontId="4" type="noConversion"/>
  </si>
  <si>
    <t>공         급         가         액</t>
    <phoneticPr fontId="4" type="noConversion"/>
  </si>
  <si>
    <t>부      가      가      치      세</t>
    <phoneticPr fontId="4" type="noConversion"/>
  </si>
  <si>
    <t>도      급      공      사      비</t>
    <phoneticPr fontId="4" type="noConversion"/>
  </si>
  <si>
    <t>관      급      공      사      비</t>
    <phoneticPr fontId="4" type="noConversion"/>
  </si>
  <si>
    <t>총         공         사         비</t>
    <phoneticPr fontId="4" type="noConversion"/>
  </si>
  <si>
    <t xml:space="preserve"> (재료비+직접노무비+산출경비)*0.3%</t>
    <phoneticPr fontId="1" type="noConversion"/>
  </si>
  <si>
    <t xml:space="preserve"> 계의 6%</t>
    <phoneticPr fontId="1" type="noConversion"/>
  </si>
  <si>
    <t>5B5BC30E2B9DB162D6915D0E7D67</t>
  </si>
  <si>
    <t>5B5BC30E2B99D0091A31576067D5</t>
  </si>
  <si>
    <t>5B5BC30E2B99D0091A31576067D55B5BC30E2B9DB162D6915D0E7D67</t>
  </si>
  <si>
    <t>폐    기    물     처    리    비</t>
    <phoneticPr fontId="4" type="noConversion"/>
  </si>
  <si>
    <t xml:space="preserve"> (재료비+노무비)*4.05%</t>
    <phoneticPr fontId="1" type="noConversion"/>
  </si>
  <si>
    <t>M2</t>
    <phoneticPr fontId="1" type="noConversion"/>
  </si>
  <si>
    <t>톤</t>
    <phoneticPr fontId="1" type="noConversion"/>
  </si>
  <si>
    <t>건축물 현장정리</t>
    <phoneticPr fontId="1" type="noConversion"/>
  </si>
  <si>
    <t>[가설공사]</t>
    <phoneticPr fontId="1" type="noConversion"/>
  </si>
  <si>
    <t>[철거공사]</t>
    <phoneticPr fontId="1" type="noConversion"/>
  </si>
  <si>
    <t>[폐기물처리]</t>
    <phoneticPr fontId="1" type="noConversion"/>
  </si>
  <si>
    <t xml:space="preserve"> (노무비+경비+일반관리비)*11.68%</t>
    <phoneticPr fontId="1" type="noConversion"/>
  </si>
  <si>
    <t>보양 및 준공청소 포함</t>
    <phoneticPr fontId="1" type="noConversion"/>
  </si>
  <si>
    <t>바탕정리</t>
    <phoneticPr fontId="1" type="noConversion"/>
  </si>
  <si>
    <t>수성페인트</t>
    <phoneticPr fontId="1" type="noConversion"/>
  </si>
  <si>
    <t>M2</t>
    <phoneticPr fontId="1" type="noConversion"/>
  </si>
  <si>
    <t>철거재 운반 포함</t>
    <phoneticPr fontId="1" type="noConversion"/>
  </si>
  <si>
    <t>공사명 [ 광화문우체국 테니스장 정비공사]</t>
    <phoneticPr fontId="4" type="noConversion"/>
  </si>
  <si>
    <t>바닥재철거</t>
    <phoneticPr fontId="1" type="noConversion"/>
  </si>
  <si>
    <t>걍관조립말비계</t>
    <phoneticPr fontId="1" type="noConversion"/>
  </si>
  <si>
    <t>대</t>
    <phoneticPr fontId="1" type="noConversion"/>
  </si>
  <si>
    <t>2m*2단</t>
    <phoneticPr fontId="1" type="noConversion"/>
  </si>
  <si>
    <t>[바닥정비]</t>
    <phoneticPr fontId="1" type="noConversion"/>
  </si>
  <si>
    <t>[벽체정비]</t>
    <phoneticPr fontId="1" type="noConversion"/>
  </si>
  <si>
    <t>로울러,3회</t>
    <phoneticPr fontId="1" type="noConversion"/>
  </si>
  <si>
    <t>[기타공사]</t>
    <phoneticPr fontId="1" type="noConversion"/>
  </si>
  <si>
    <t>천막설치</t>
    <phoneticPr fontId="1" type="noConversion"/>
  </si>
  <si>
    <t>해체포함</t>
    <phoneticPr fontId="1" type="noConversion"/>
  </si>
  <si>
    <t>그물망설치</t>
    <phoneticPr fontId="1" type="noConversion"/>
  </si>
  <si>
    <t>PE안전망,20*20</t>
    <phoneticPr fontId="1" type="noConversion"/>
  </si>
  <si>
    <t>건설폐기물</t>
    <phoneticPr fontId="1" type="noConversion"/>
  </si>
  <si>
    <t>구배 확보, 균열및패임 보수 등</t>
    <phoneticPr fontId="1" type="noConversion"/>
  </si>
  <si>
    <t>수성페인트면 긁어내기</t>
    <phoneticPr fontId="1" type="noConversion"/>
  </si>
  <si>
    <t>하드코트 바닥재 도포</t>
    <phoneticPr fontId="1" type="noConversion"/>
  </si>
  <si>
    <t>5mm,아크릴+우레탄</t>
    <phoneticPr fontId="1" type="noConversion"/>
  </si>
  <si>
    <t xml:space="preserve"> (재료비+직접노무비*2.93%</t>
    <phoneticPr fontId="1" type="noConversion"/>
  </si>
  <si>
    <t>공사명 [ 광화문우체국 테니스장 정비공사]</t>
  </si>
  <si>
    <t>선택항목/최대 9.1% 적용</t>
    <phoneticPr fontId="1" type="noConversion"/>
  </si>
  <si>
    <t>필수항목/고정비율</t>
    <phoneticPr fontId="1" type="noConversion"/>
  </si>
  <si>
    <t>선택항목/최대 4.05% 적용</t>
    <phoneticPr fontId="1" type="noConversion"/>
  </si>
  <si>
    <t>선택항목/최대 6% 적용</t>
    <phoneticPr fontId="1" type="noConversion"/>
  </si>
  <si>
    <t>선택항목/최대 11.68% 적용</t>
    <phoneticPr fontId="1" type="noConversion"/>
  </si>
  <si>
    <t>1개월이상 공사</t>
    <phoneticPr fontId="1" type="noConversion"/>
  </si>
  <si>
    <t>3억원이상 공사</t>
    <phoneticPr fontId="1" type="noConversion"/>
  </si>
</sst>
</file>

<file path=xl/styles.xml><?xml version="1.0" encoding="utf-8"?>
<styleSheet xmlns="http://schemas.openxmlformats.org/spreadsheetml/2006/main">
  <numFmts count="5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-;\-#,##0_-;"/>
    <numFmt numFmtId="178" formatCode="0.0%"/>
    <numFmt numFmtId="179" formatCode="&quot;(&quot;###.00&quot;)&quot;"/>
    <numFmt numFmtId="180" formatCode="[Red]\+#;[Red]\-#;[Red]0"/>
    <numFmt numFmtId="181" formatCode="#,##0;[Red]&quot;△&quot;#,##0"/>
    <numFmt numFmtId="182" formatCode="#,##0_ ;[Red]&quot;△&quot;#,##0\ "/>
    <numFmt numFmtId="183" formatCode="_ * #,##0_ ;_ * \-#,##0_ ;_ * &quot;-&quot;_ ;_ @_ "/>
    <numFmt numFmtId="184" formatCode="#,##0.0;[Red]#,##0.0;&quot; &quot;"/>
    <numFmt numFmtId="185" formatCode="0.0000%"/>
    <numFmt numFmtId="186" formatCode="0.0%;[Red]\(0.0%\)"/>
    <numFmt numFmtId="187" formatCode="&quot;$&quot;#,##0.00_);\(&quot;$&quot;#,##0.00\)"/>
    <numFmt numFmtId="188" formatCode="#,##0&quot; 원&quot;"/>
    <numFmt numFmtId="189" formatCode="yyyy&quot;年&quot;m&quot;月&quot;d&quot;日&quot;"/>
    <numFmt numFmtId="190" formatCode="#,##0.00;[Red]#,##0.00;&quot; &quot;"/>
    <numFmt numFmtId="191" formatCode="_ &quot;₩&quot;* #,##0_ ;_ &quot;₩&quot;* \-#,##0_ ;_ &quot;₩&quot;* &quot;-&quot;_ ;_ @_ "/>
    <numFmt numFmtId="192" formatCode="_ &quot;₩&quot;\ * #,##0_ ;_ &quot;₩&quot;\ * \-#,##0_ ;_ &quot;₩&quot;\ * &quot;-&quot;_ ;_ @_ "/>
    <numFmt numFmtId="193" formatCode="_ &quot;₩&quot;* #,##0.00_ ;_ &quot;₩&quot;* \-#,##0.00_ ;_ &quot;₩&quot;* &quot;-&quot;??_ ;_ @_ "/>
    <numFmt numFmtId="194" formatCode="_ &quot;₩&quot;\ * #,##0.00_ ;_ &quot;₩&quot;\ * \-#,##0.00_ ;_ &quot;₩&quot;\ * &quot;-&quot;??_ ;_ @_ "/>
    <numFmt numFmtId="195" formatCode="_ * #,##0.00_ ;_ * \-#,##0.00_ ;_ * &quot;-&quot;??_ ;_ @_ "/>
    <numFmt numFmtId="196" formatCode="General&quot;·&quot;"/>
    <numFmt numFmtId="197" formatCode="_ * #,#00_ ;_ * \-#,#00_ ;_ * &quot;-&quot;_ ;_ @_ "/>
    <numFmt numFmtId="198" formatCode="\$#.00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\$#,##0\ ;\(\$#,##0\)"/>
    <numFmt numFmtId="202" formatCode="mmm\.yy"/>
    <numFmt numFmtId="203" formatCode="#,##0.0000"/>
    <numFmt numFmtId="204" formatCode="_-[$€-2]* #,##0.00_-;\-[$€-2]* #,##0.00_-;_-[$€-2]* &quot;-&quot;??_-"/>
    <numFmt numFmtId="205" formatCode="#."/>
    <numFmt numFmtId="206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7" formatCode="%#.00"/>
    <numFmt numFmtId="208" formatCode="0.00_);[Red]\(0.00\)"/>
    <numFmt numFmtId="209" formatCode="#,##0_);[Red]\(#,##0\)"/>
    <numFmt numFmtId="210" formatCode="&quot;₩&quot;#,##0;&quot;₩&quot;&quot;₩&quot;&quot;₩&quot;&quot;₩&quot;\-#,##0"/>
    <numFmt numFmtId="211" formatCode="0.0%;[Red]&quot;△&quot;0.0%"/>
    <numFmt numFmtId="212" formatCode="0.00%;[Red]&quot;△&quot;0.00%"/>
    <numFmt numFmtId="213" formatCode="#,##0_ ;[Red]\-#,##0\ "/>
    <numFmt numFmtId="214" formatCode="_-* #,##0;\-* #,##0;_-* &quot;-&quot;;_-@"/>
    <numFmt numFmtId="215" formatCode="#,##0;[Red]&quot;-&quot;#,##0"/>
    <numFmt numFmtId="216" formatCode="&quot;₩&quot;#,##0;[Red]&quot;₩&quot;&quot;₩&quot;&quot;₩&quot;&quot;₩&quot;\-#,##0"/>
    <numFmt numFmtId="217" formatCode="#,##0.0#####\ ;[Red]\-#,##0.0#####\ "/>
    <numFmt numFmtId="218" formatCode="000\-000"/>
    <numFmt numFmtId="219" formatCode="#,##0_ "/>
    <numFmt numFmtId="220" formatCode="_-* #,##0.00_-;&quot;₩&quot;&quot;₩&quot;\-* #,##0.00_-;_-* &quot;-&quot;??_-;_-@_-"/>
    <numFmt numFmtId="221" formatCode="_-&quot;₩&quot;* #,##0.00_-;&quot;₩&quot;&quot;₩&quot;\-&quot;₩&quot;* #,##0.00_-;_-&quot;₩&quot;* &quot;-&quot;??_-;_-@_-"/>
    <numFmt numFmtId="222" formatCode="&quot;₩&quot;#,##0.00;&quot;₩&quot;&quot;₩&quot;&quot;₩&quot;&quot;₩&quot;\-#,##0.00"/>
    <numFmt numFmtId="223" formatCode="_-* #,##0.000_-;\-* #,##0.000_-;_-* &quot;-&quot;_-;_-@_-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 val="double"/>
      <sz val="18"/>
      <name val="휴먼옛체"/>
      <family val="1"/>
      <charset val="129"/>
    </font>
    <font>
      <sz val="8"/>
      <name val="돋움"/>
      <family val="3"/>
      <charset val="129"/>
    </font>
    <font>
      <sz val="10"/>
      <name val="휴먼옛체"/>
      <family val="1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8"/>
      <name val="¹UAAA¼"/>
      <family val="1"/>
      <charset val="129"/>
    </font>
    <font>
      <sz val="12"/>
      <name val="±¼¸²Ã¼"/>
      <family val="3"/>
    </font>
    <font>
      <sz val="11"/>
      <name val="µ¸¿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b/>
      <sz val="12"/>
      <name val="굴림"/>
      <family val="3"/>
      <charset val="129"/>
    </font>
    <font>
      <u/>
      <sz val="8.25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바탕체"/>
      <family val="1"/>
      <charset val="129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20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3" fontId="11" fillId="0" borderId="1"/>
    <xf numFmtId="179" fontId="12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/>
    <xf numFmtId="0" fontId="10" fillId="0" borderId="0"/>
    <xf numFmtId="0" fontId="16" fillId="0" borderId="0"/>
    <xf numFmtId="0" fontId="16" fillId="0" borderId="0"/>
    <xf numFmtId="0" fontId="10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0" fontId="12" fillId="0" borderId="0" applyFont="0" applyFill="0" applyBorder="0" applyProtection="0">
      <alignment vertical="center"/>
    </xf>
    <xf numFmtId="181" fontId="12" fillId="0" borderId="0">
      <alignment vertical="center"/>
    </xf>
    <xf numFmtId="182" fontId="12" fillId="0" borderId="0" applyFont="0" applyFill="0" applyBorder="0" applyAlignment="0" applyProtection="0">
      <alignment vertical="center"/>
    </xf>
    <xf numFmtId="3" fontId="11" fillId="0" borderId="1"/>
    <xf numFmtId="3" fontId="11" fillId="0" borderId="1"/>
    <xf numFmtId="183" fontId="17" fillId="0" borderId="20" applyBorder="0">
      <alignment vertical="center"/>
    </xf>
    <xf numFmtId="184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4" fontId="18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4" fontId="18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90" fontId="12" fillId="0" borderId="0">
      <alignment vertical="center"/>
    </xf>
    <xf numFmtId="0" fontId="2" fillId="0" borderId="0"/>
    <xf numFmtId="190" fontId="12" fillId="0" borderId="21">
      <alignment vertical="center"/>
    </xf>
    <xf numFmtId="9" fontId="14" fillId="0" borderId="0">
      <protection locked="0"/>
    </xf>
    <xf numFmtId="0" fontId="19" fillId="0" borderId="0"/>
    <xf numFmtId="42" fontId="20" fillId="0" borderId="0" applyFont="0" applyFill="0" applyBorder="0" applyAlignment="0" applyProtection="0"/>
    <xf numFmtId="191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2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44" fontId="20" fillId="0" borderId="0" applyFont="0" applyFill="0" applyBorder="0" applyAlignment="0" applyProtection="0"/>
    <xf numFmtId="193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4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41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95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195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4" fillId="0" borderId="0"/>
    <xf numFmtId="0" fontId="25" fillId="0" borderId="0"/>
    <xf numFmtId="0" fontId="22" fillId="0" borderId="0"/>
    <xf numFmtId="0" fontId="26" fillId="0" borderId="0"/>
    <xf numFmtId="0" fontId="22" fillId="0" borderId="0"/>
    <xf numFmtId="0" fontId="23" fillId="0" borderId="0"/>
    <xf numFmtId="0" fontId="15" fillId="0" borderId="0"/>
    <xf numFmtId="196" fontId="14" fillId="0" borderId="0" applyFill="0" applyBorder="0" applyAlignment="0"/>
    <xf numFmtId="0" fontId="27" fillId="0" borderId="0"/>
    <xf numFmtId="4" fontId="28" fillId="0" borderId="0">
      <protection locked="0"/>
    </xf>
    <xf numFmtId="183" fontId="15" fillId="0" borderId="0" applyFont="0" applyFill="0" applyBorder="0" applyAlignment="0" applyProtection="0"/>
    <xf numFmtId="197" fontId="2" fillId="0" borderId="0"/>
    <xf numFmtId="195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29" fillId="0" borderId="0" applyNumberFormat="0" applyAlignment="0">
      <alignment horizontal="left"/>
    </xf>
    <xf numFmtId="198" fontId="28" fillId="0" borderId="0">
      <protection locked="0"/>
    </xf>
    <xf numFmtId="199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" fillId="0" borderId="0"/>
    <xf numFmtId="0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203" fontId="14" fillId="0" borderId="0"/>
    <xf numFmtId="0" fontId="30" fillId="0" borderId="0" applyNumberFormat="0" applyAlignment="0">
      <alignment horizontal="left"/>
    </xf>
    <xf numFmtId="204" fontId="2" fillId="0" borderId="0" applyFon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31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31" fillId="0" borderId="0">
      <protection locked="0"/>
    </xf>
    <xf numFmtId="2" fontId="15" fillId="0" borderId="0" applyFont="0" applyFill="0" applyBorder="0" applyAlignment="0" applyProtection="0"/>
    <xf numFmtId="0" fontId="32" fillId="0" borderId="0" applyNumberFormat="0" applyFill="0" applyBorder="0" applyAlignment="0" applyProtection="0"/>
    <xf numFmtId="38" fontId="33" fillId="2" borderId="0" applyNumberFormat="0" applyBorder="0" applyAlignment="0" applyProtection="0"/>
    <xf numFmtId="0" fontId="34" fillId="0" borderId="0">
      <alignment horizontal="left"/>
    </xf>
    <xf numFmtId="0" fontId="35" fillId="0" borderId="22" applyNumberFormat="0" applyAlignment="0" applyProtection="0">
      <alignment horizontal="left" vertical="center"/>
    </xf>
    <xf numFmtId="0" fontId="35" fillId="0" borderId="23">
      <alignment horizontal="left" vertical="center"/>
    </xf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205" fontId="37" fillId="0" borderId="0">
      <protection locked="0"/>
    </xf>
    <xf numFmtId="205" fontId="37" fillId="0" borderId="0">
      <protection locked="0"/>
    </xf>
    <xf numFmtId="0" fontId="38" fillId="0" borderId="0" applyNumberFormat="0" applyFill="0" applyBorder="0" applyAlignment="0" applyProtection="0"/>
    <xf numFmtId="10" fontId="33" fillId="3" borderId="1" applyNumberFormat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9" fillId="0" borderId="2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7" fontId="40" fillId="0" borderId="0"/>
    <xf numFmtId="206" fontId="14" fillId="0" borderId="0"/>
    <xf numFmtId="0" fontId="14" fillId="0" borderId="0"/>
    <xf numFmtId="0" fontId="15" fillId="0" borderId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195" fontId="12" fillId="0" borderId="0">
      <alignment vertical="center"/>
    </xf>
    <xf numFmtId="207" fontId="28" fillId="0" borderId="0">
      <protection locked="0"/>
    </xf>
    <xf numFmtId="10" fontId="15" fillId="0" borderId="0" applyFont="0" applyFill="0" applyBorder="0" applyAlignment="0" applyProtection="0"/>
    <xf numFmtId="13" fontId="15" fillId="0" borderId="0" applyFont="0" applyFill="0" applyProtection="0"/>
    <xf numFmtId="30" fontId="41" fillId="0" borderId="0" applyNumberFormat="0" applyFill="0" applyBorder="0" applyAlignment="0" applyProtection="0">
      <alignment horizontal="left"/>
    </xf>
    <xf numFmtId="208" fontId="12" fillId="0" borderId="0">
      <alignment horizontal="right" vertical="center"/>
    </xf>
    <xf numFmtId="208" fontId="12" fillId="0" borderId="0">
      <alignment vertical="distributed"/>
    </xf>
    <xf numFmtId="0" fontId="15" fillId="4" borderId="0"/>
    <xf numFmtId="0" fontId="39" fillId="0" borderId="0"/>
    <xf numFmtId="40" fontId="42" fillId="0" borderId="0" applyBorder="0">
      <alignment horizontal="right"/>
    </xf>
    <xf numFmtId="49" fontId="43" fillId="0" borderId="0" applyFill="0" applyBorder="0" applyProtection="0">
      <alignment horizontal="centerContinuous" vertical="center"/>
    </xf>
    <xf numFmtId="0" fontId="44" fillId="0" borderId="0" applyFill="0" applyBorder="0" applyProtection="0">
      <alignment horizontal="centerContinuous" vertical="center"/>
    </xf>
    <xf numFmtId="0" fontId="45" fillId="5" borderId="0" applyFill="0" applyBorder="0" applyProtection="0">
      <alignment horizontal="center" vertical="center"/>
    </xf>
    <xf numFmtId="0" fontId="15" fillId="0" borderId="24" applyNumberFormat="0" applyFont="0" applyFill="0" applyAlignment="0" applyProtection="0"/>
    <xf numFmtId="0" fontId="46" fillId="0" borderId="25">
      <alignment horizontal="left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9" fontId="45" fillId="0" borderId="0"/>
    <xf numFmtId="210" fontId="14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9" fontId="9" fillId="0" borderId="0"/>
    <xf numFmtId="41" fontId="47" fillId="0" borderId="26">
      <alignment horizontal="center" vertical="center"/>
    </xf>
    <xf numFmtId="181" fontId="10" fillId="0" borderId="11" applyFont="0" applyFill="0" applyBorder="0" applyAlignment="0">
      <alignment horizontal="left" vertical="center"/>
    </xf>
    <xf numFmtId="0" fontId="28" fillId="0" borderId="0">
      <protection locked="0"/>
    </xf>
    <xf numFmtId="3" fontId="16" fillId="0" borderId="27">
      <alignment horizontal="center"/>
    </xf>
    <xf numFmtId="0" fontId="28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40" fontId="49" fillId="0" borderId="0" applyFont="0" applyFill="0" applyBorder="0" applyAlignment="0" applyProtection="0"/>
    <xf numFmtId="38" fontId="49" fillId="0" borderId="0" applyFont="0" applyFill="0" applyBorder="0" applyAlignment="0" applyProtection="0"/>
    <xf numFmtId="0" fontId="50" fillId="0" borderId="0" applyBorder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2" fillId="0" borderId="0" applyNumberFormat="0" applyFont="0" applyFill="0" applyBorder="0" applyProtection="0">
      <alignment horizontal="distributed" vertical="center" justifyLastLine="1"/>
    </xf>
    <xf numFmtId="10" fontId="17" fillId="0" borderId="0">
      <alignment vertical="center"/>
    </xf>
    <xf numFmtId="211" fontId="12" fillId="0" borderId="0" applyFont="0" applyFill="0" applyBorder="0" applyProtection="0">
      <alignment horizontal="center" vertical="center"/>
    </xf>
    <xf numFmtId="212" fontId="12" fillId="0" borderId="0" applyFont="0" applyFill="0" applyBorder="0" applyProtection="0">
      <alignment horizontal="center" vertical="center"/>
    </xf>
    <xf numFmtId="9" fontId="9" fillId="5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213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51" fillId="0" borderId="0"/>
    <xf numFmtId="183" fontId="52" fillId="0" borderId="11">
      <alignment vertical="center"/>
    </xf>
    <xf numFmtId="0" fontId="12" fillId="0" borderId="0" applyNumberFormat="0" applyFont="0" applyFill="0" applyBorder="0" applyProtection="0">
      <alignment horizontal="centerContinuous" vertical="center"/>
    </xf>
    <xf numFmtId="214" fontId="17" fillId="0" borderId="0">
      <alignment vertical="center"/>
    </xf>
    <xf numFmtId="183" fontId="53" fillId="0" borderId="11">
      <alignment vertical="center"/>
    </xf>
    <xf numFmtId="215" fontId="54" fillId="0" borderId="0">
      <alignment vertical="center"/>
    </xf>
    <xf numFmtId="0" fontId="15" fillId="0" borderId="0"/>
    <xf numFmtId="0" fontId="13" fillId="0" borderId="28"/>
    <xf numFmtId="4" fontId="28" fillId="0" borderId="0">
      <protection locked="0"/>
    </xf>
    <xf numFmtId="216" fontId="14" fillId="0" borderId="0">
      <protection locked="0"/>
    </xf>
    <xf numFmtId="0" fontId="14" fillId="0" borderId="0"/>
    <xf numFmtId="0" fontId="14" fillId="0" borderId="0" applyFont="0" applyFill="0" applyBorder="0" applyAlignment="0" applyProtection="0"/>
    <xf numFmtId="217" fontId="12" fillId="0" borderId="0" applyFont="0" applyFill="0" applyBorder="0" applyProtection="0">
      <alignment vertical="center"/>
    </xf>
    <xf numFmtId="38" fontId="12" fillId="0" borderId="0" applyFont="0" applyFill="0" applyBorder="0" applyProtection="0">
      <alignment vertical="center"/>
    </xf>
    <xf numFmtId="215" fontId="14" fillId="0" borderId="0" applyFont="0" applyFill="0" applyBorder="0" applyAlignment="0" applyProtection="0"/>
    <xf numFmtId="218" fontId="14" fillId="5" borderId="0" applyFill="0" applyBorder="0" applyProtection="0">
      <alignment horizontal="right"/>
    </xf>
    <xf numFmtId="38" fontId="12" fillId="0" borderId="0" applyFont="0" applyFill="0" applyBorder="0" applyAlignment="0" applyProtection="0">
      <alignment vertical="center"/>
    </xf>
    <xf numFmtId="219" fontId="12" fillId="0" borderId="0" applyFont="0" applyFill="0" applyBorder="0" applyAlignment="0" applyProtection="0">
      <alignment vertical="center"/>
    </xf>
    <xf numFmtId="38" fontId="12" fillId="0" borderId="0" applyFill="0" applyBorder="0" applyAlignment="0" applyProtection="0">
      <alignment vertical="center"/>
    </xf>
    <xf numFmtId="214" fontId="55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56" fillId="0" borderId="26" applyNumberFormat="0" applyFont="0" applyFill="0" applyAlignment="0" applyProtection="0">
      <alignment vertical="center"/>
    </xf>
    <xf numFmtId="220" fontId="14" fillId="0" borderId="0">
      <protection locked="0"/>
    </xf>
    <xf numFmtId="0" fontId="2" fillId="0" borderId="0"/>
    <xf numFmtId="0" fontId="28" fillId="0" borderId="24">
      <protection locked="0"/>
    </xf>
    <xf numFmtId="221" fontId="14" fillId="0" borderId="0">
      <protection locked="0"/>
    </xf>
    <xf numFmtId="222" fontId="14" fillId="0" borderId="0">
      <protection locked="0"/>
    </xf>
    <xf numFmtId="183" fontId="14" fillId="0" borderId="29"/>
    <xf numFmtId="41" fontId="57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quotePrefix="1">
      <alignment vertical="center"/>
    </xf>
    <xf numFmtId="177" fontId="5" fillId="0" borderId="0" xfId="1" applyNumberFormat="1" applyFont="1" applyFill="1" applyAlignment="1">
      <alignment vertical="center"/>
    </xf>
    <xf numFmtId="10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7" fillId="0" borderId="4" xfId="1" applyNumberFormat="1" applyFont="1" applyFill="1" applyBorder="1" applyAlignment="1">
      <alignment horizontal="center" vertical="center"/>
    </xf>
    <xf numFmtId="10" fontId="7" fillId="0" borderId="4" xfId="1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Alignment="1">
      <alignment horizontal="center" vertical="center"/>
    </xf>
    <xf numFmtId="177" fontId="6" fillId="0" borderId="8" xfId="1" applyNumberFormat="1" applyFont="1" applyFill="1" applyBorder="1" applyAlignment="1">
      <alignment horizontal="center" vertical="center" shrinkToFit="1"/>
    </xf>
    <xf numFmtId="177" fontId="6" fillId="0" borderId="8" xfId="1" applyNumberFormat="1" applyFont="1" applyFill="1" applyBorder="1" applyAlignment="1">
      <alignment vertical="center"/>
    </xf>
    <xf numFmtId="10" fontId="6" fillId="0" borderId="8" xfId="1" applyNumberFormat="1" applyFont="1" applyFill="1" applyBorder="1" applyAlignment="1">
      <alignment horizontal="center" vertical="center"/>
    </xf>
    <xf numFmtId="177" fontId="6" fillId="0" borderId="9" xfId="1" applyNumberFormat="1" applyFont="1" applyFill="1" applyBorder="1" applyAlignment="1">
      <alignment vertical="center"/>
    </xf>
    <xf numFmtId="177" fontId="6" fillId="0" borderId="1" xfId="1" applyNumberFormat="1" applyFont="1" applyFill="1" applyBorder="1" applyAlignment="1">
      <alignment horizontal="center" vertical="center" shrinkToFit="1"/>
    </xf>
    <xf numFmtId="177" fontId="6" fillId="0" borderId="1" xfId="1" applyNumberFormat="1" applyFont="1" applyFill="1" applyBorder="1" applyAlignment="1">
      <alignment vertical="center"/>
    </xf>
    <xf numFmtId="10" fontId="6" fillId="0" borderId="1" xfId="1" applyNumberFormat="1" applyFont="1" applyFill="1" applyBorder="1" applyAlignment="1">
      <alignment horizontal="center" vertical="center"/>
    </xf>
    <xf numFmtId="177" fontId="6" fillId="0" borderId="12" xfId="1" applyNumberFormat="1" applyFont="1" applyFill="1" applyBorder="1" applyAlignment="1">
      <alignment vertical="center"/>
    </xf>
    <xf numFmtId="178" fontId="6" fillId="0" borderId="1" xfId="1" applyNumberFormat="1" applyFont="1" applyFill="1" applyBorder="1" applyAlignment="1">
      <alignment horizontal="center" vertical="center"/>
    </xf>
    <xf numFmtId="9" fontId="6" fillId="0" borderId="1" xfId="1" applyNumberFormat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vertical="center"/>
    </xf>
    <xf numFmtId="10" fontId="6" fillId="0" borderId="13" xfId="1" applyNumberFormat="1" applyFont="1" applyFill="1" applyBorder="1" applyAlignment="1">
      <alignment horizontal="center"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10" fontId="6" fillId="0" borderId="18" xfId="1" applyNumberFormat="1" applyFont="1" applyFill="1" applyBorder="1" applyAlignment="1">
      <alignment horizontal="center" vertical="center"/>
    </xf>
    <xf numFmtId="177" fontId="6" fillId="0" borderId="19" xfId="1" applyNumberFormat="1" applyFont="1" applyFill="1" applyBorder="1" applyAlignment="1">
      <alignment vertical="center"/>
    </xf>
    <xf numFmtId="41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center" vertical="center" shrinkToFit="1"/>
    </xf>
    <xf numFmtId="177" fontId="6" fillId="0" borderId="0" xfId="1" applyNumberFormat="1" applyFont="1" applyFill="1" applyAlignment="1">
      <alignment vertical="center"/>
    </xf>
    <xf numFmtId="0" fontId="2" fillId="0" borderId="0" xfId="2">
      <alignment vertical="center"/>
    </xf>
    <xf numFmtId="0" fontId="8" fillId="0" borderId="1" xfId="2" quotePrefix="1" applyFont="1" applyBorder="1" applyAlignment="1">
      <alignment horizontal="center" vertical="center"/>
    </xf>
    <xf numFmtId="0" fontId="9" fillId="0" borderId="1" xfId="2" quotePrefix="1" applyFont="1" applyBorder="1" applyAlignment="1">
      <alignment vertical="center" wrapText="1"/>
    </xf>
    <xf numFmtId="0" fontId="2" fillId="0" borderId="0" xfId="2" quotePrefix="1" applyAlignment="1">
      <alignment vertical="center"/>
    </xf>
    <xf numFmtId="0" fontId="9" fillId="0" borderId="1" xfId="2" applyFont="1" applyBorder="1" applyAlignment="1">
      <alignment vertical="center" wrapText="1"/>
    </xf>
    <xf numFmtId="4" fontId="9" fillId="0" borderId="1" xfId="2" applyNumberFormat="1" applyFont="1" applyBorder="1" applyAlignment="1">
      <alignment vertical="center" wrapText="1"/>
    </xf>
    <xf numFmtId="176" fontId="9" fillId="0" borderId="1" xfId="2" applyNumberFormat="1" applyFont="1" applyBorder="1" applyAlignment="1">
      <alignment vertical="center" wrapText="1"/>
    </xf>
    <xf numFmtId="176" fontId="9" fillId="0" borderId="1" xfId="2" applyNumberFormat="1" applyFont="1" applyBorder="1" applyAlignment="1">
      <alignment horizontal="right" vertical="center" wrapText="1"/>
    </xf>
    <xf numFmtId="0" fontId="2" fillId="0" borderId="0" xfId="2" applyAlignment="1">
      <alignment vertical="center"/>
    </xf>
    <xf numFmtId="3" fontId="9" fillId="0" borderId="1" xfId="2" applyNumberFormat="1" applyFont="1" applyBorder="1" applyAlignment="1">
      <alignment vertical="center" wrapText="1"/>
    </xf>
    <xf numFmtId="3" fontId="9" fillId="0" borderId="1" xfId="2" applyNumberFormat="1" applyFont="1" applyBorder="1" applyAlignment="1">
      <alignment horizontal="right" vertical="center" wrapText="1"/>
    </xf>
    <xf numFmtId="0" fontId="2" fillId="0" borderId="0" xfId="2" applyAlignment="1">
      <alignment vertical="center"/>
    </xf>
    <xf numFmtId="0" fontId="9" fillId="0" borderId="1" xfId="2" applyFont="1" applyBorder="1" applyAlignment="1">
      <alignment vertical="center" wrapText="1"/>
    </xf>
    <xf numFmtId="0" fontId="2" fillId="0" borderId="0" xfId="2" applyAlignment="1">
      <alignment vertical="center"/>
    </xf>
    <xf numFmtId="0" fontId="2" fillId="0" borderId="0" xfId="2" applyAlignment="1">
      <alignment vertical="center"/>
    </xf>
    <xf numFmtId="41" fontId="9" fillId="0" borderId="1" xfId="719" applyFont="1" applyBorder="1" applyAlignment="1">
      <alignment vertical="center" wrapText="1"/>
    </xf>
    <xf numFmtId="0" fontId="58" fillId="0" borderId="1" xfId="2" quotePrefix="1" applyFont="1" applyBorder="1" applyAlignment="1">
      <alignment vertical="center" wrapText="1"/>
    </xf>
    <xf numFmtId="0" fontId="58" fillId="0" borderId="1" xfId="2" applyFont="1" applyBorder="1" applyAlignment="1">
      <alignment vertical="center" wrapText="1"/>
    </xf>
    <xf numFmtId="4" fontId="58" fillId="0" borderId="1" xfId="2" applyNumberFormat="1" applyFont="1" applyBorder="1" applyAlignment="1">
      <alignment vertical="center" wrapText="1"/>
    </xf>
    <xf numFmtId="3" fontId="58" fillId="0" borderId="1" xfId="2" applyNumberFormat="1" applyFont="1" applyBorder="1" applyAlignment="1">
      <alignment vertical="center" wrapText="1"/>
    </xf>
    <xf numFmtId="0" fontId="8" fillId="0" borderId="0" xfId="2" quotePrefix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>
      <alignment vertical="center"/>
    </xf>
    <xf numFmtId="223" fontId="9" fillId="0" borderId="1" xfId="719" applyNumberFormat="1" applyFont="1" applyBorder="1" applyAlignment="1">
      <alignment vertical="center" wrapText="1"/>
    </xf>
    <xf numFmtId="177" fontId="6" fillId="0" borderId="15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177" fontId="6" fillId="0" borderId="17" xfId="1" applyNumberFormat="1" applyFont="1" applyFill="1" applyBorder="1" applyAlignment="1">
      <alignment horizontal="center" vertical="center"/>
    </xf>
    <xf numFmtId="177" fontId="6" fillId="0" borderId="18" xfId="1" applyNumberFormat="1" applyFont="1" applyFill="1" applyBorder="1" applyAlignment="1">
      <alignment horizontal="center" vertical="center"/>
    </xf>
    <xf numFmtId="177" fontId="6" fillId="0" borderId="15" xfId="1" quotePrefix="1" applyNumberFormat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6" fillId="0" borderId="2" xfId="1" applyNumberFormat="1" applyFont="1" applyFill="1" applyBorder="1" applyAlignment="1">
      <alignment horizontal="right" vertical="center"/>
    </xf>
    <xf numFmtId="177" fontId="7" fillId="0" borderId="3" xfId="1" applyNumberFormat="1" applyFont="1" applyFill="1" applyBorder="1" applyAlignment="1">
      <alignment horizontal="center" vertical="center"/>
    </xf>
    <xf numFmtId="177" fontId="7" fillId="0" borderId="4" xfId="1" applyNumberFormat="1" applyFont="1" applyFill="1" applyBorder="1" applyAlignment="1">
      <alignment horizontal="center" vertical="center"/>
    </xf>
    <xf numFmtId="177" fontId="6" fillId="0" borderId="6" xfId="1" applyNumberFormat="1" applyFont="1" applyFill="1" applyBorder="1" applyAlignment="1">
      <alignment horizontal="center" vertical="center" textRotation="255"/>
    </xf>
    <xf numFmtId="177" fontId="6" fillId="0" borderId="10" xfId="1" applyNumberFormat="1" applyFont="1" applyFill="1" applyBorder="1" applyAlignment="1">
      <alignment horizontal="center" vertical="center" textRotation="255"/>
    </xf>
    <xf numFmtId="177" fontId="6" fillId="0" borderId="14" xfId="1" applyNumberFormat="1" applyFont="1" applyFill="1" applyBorder="1" applyAlignment="1">
      <alignment horizontal="center" vertical="center" textRotation="255"/>
    </xf>
    <xf numFmtId="177" fontId="6" fillId="0" borderId="7" xfId="1" applyNumberFormat="1" applyFont="1" applyFill="1" applyBorder="1" applyAlignment="1">
      <alignment horizontal="center" vertical="center"/>
    </xf>
    <xf numFmtId="177" fontId="6" fillId="0" borderId="11" xfId="1" applyNumberFormat="1" applyFont="1" applyFill="1" applyBorder="1" applyAlignment="1">
      <alignment horizontal="center" vertical="center"/>
    </xf>
    <xf numFmtId="177" fontId="6" fillId="0" borderId="8" xfId="1" applyNumberFormat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horizontal="center" vertical="center"/>
    </xf>
    <xf numFmtId="0" fontId="2" fillId="0" borderId="0" xfId="2" quotePrefix="1">
      <alignment vertical="center"/>
    </xf>
    <xf numFmtId="0" fontId="2" fillId="0" borderId="0" xfId="2" applyAlignment="1">
      <alignment vertical="center"/>
    </xf>
    <xf numFmtId="0" fontId="2" fillId="0" borderId="0" xfId="2" applyFont="1" applyAlignment="1">
      <alignment vertical="center"/>
    </xf>
    <xf numFmtId="0" fontId="8" fillId="0" borderId="1" xfId="2" quotePrefix="1" applyFont="1" applyBorder="1" applyAlignment="1">
      <alignment horizontal="center" vertical="center"/>
    </xf>
  </cellXfs>
  <cellStyles count="720">
    <cellStyle name="#,##0" xfId="5"/>
    <cellStyle name="(##.00)" xfId="6"/>
    <cellStyle name="??_x000c_둄_x001b__x000d_|?_x0001_?_x0003__x0014__x0007__x0001__x0001_" xfId="7"/>
    <cellStyle name="??&amp;O?&amp;H?_x0008__x000f__x0007_?_x0007__x0001__x0001_" xfId="8"/>
    <cellStyle name="??&amp;O?&amp;H?_x0008_??_x0007__x0001__x0001_" xfId="9"/>
    <cellStyle name="?W?_laroux" xfId="10"/>
    <cellStyle name="_0106-06-007 금속 및 수장공사 단가견적- 대림" xfId="11"/>
    <cellStyle name="_X" xfId="12"/>
    <cellStyle name="_견적서표지" xfId="13"/>
    <cellStyle name="_안동최종정산" xfId="14"/>
    <cellStyle name="’E‰Y [0.00]_laroux" xfId="15"/>
    <cellStyle name="’E‰Y_laroux" xfId="16"/>
    <cellStyle name="+,-,0" xfId="17"/>
    <cellStyle name="△ []" xfId="18"/>
    <cellStyle name="△ [0]" xfId="19"/>
    <cellStyle name="0.0" xfId="20"/>
    <cellStyle name="0.00" xfId="21"/>
    <cellStyle name="00" xfId="22"/>
    <cellStyle name="1" xfId="23"/>
    <cellStyle name="1_total" xfId="24"/>
    <cellStyle name="1_total_Sheet1" xfId="25"/>
    <cellStyle name="1_total_갑지0601" xfId="26"/>
    <cellStyle name="1_total_갑지0601_00갑지" xfId="27"/>
    <cellStyle name="1_total_갑지0601_00갑지_백화점화장실인테리어" xfId="28"/>
    <cellStyle name="1_total_갑지0601_00갑지_설계내역서" xfId="29"/>
    <cellStyle name="1_total_갑지0601_00갑지_설계내역서_백화점화장실인테리어" xfId="30"/>
    <cellStyle name="1_total_갑지0601_00갑지_설계내역서_화명조경" xfId="31"/>
    <cellStyle name="1_total_갑지0601_00갑지_설계내역서_화명조경_백화점화장실인테리어" xfId="32"/>
    <cellStyle name="1_total_갑지0601_00갑지_설계내역서1월7일" xfId="33"/>
    <cellStyle name="1_total_갑지0601_00갑지_설계내역서1월7일_백화점화장실인테리어" xfId="34"/>
    <cellStyle name="1_total_갑지0601_00갑지_설계내역서1월7일_화명조경" xfId="35"/>
    <cellStyle name="1_total_갑지0601_00갑지_설계내역서1월7일_화명조경_백화점화장실인테리어" xfId="36"/>
    <cellStyle name="1_total_갑지0601_00갑지_화명조경" xfId="37"/>
    <cellStyle name="1_total_갑지0601_00갑지_화명조경_백화점화장실인테리어" xfId="38"/>
    <cellStyle name="1_total_갑지0601_과천놀이터설계서" xfId="39"/>
    <cellStyle name="1_total_갑지0601_과천놀이터설계서_백화점화장실인테리어" xfId="40"/>
    <cellStyle name="1_total_갑지0601_과천놀이터설계서_설계내역서" xfId="41"/>
    <cellStyle name="1_total_갑지0601_과천놀이터설계서_설계내역서_백화점화장실인테리어" xfId="42"/>
    <cellStyle name="1_total_갑지0601_과천놀이터설계서_설계내역서_화명조경" xfId="43"/>
    <cellStyle name="1_total_갑지0601_과천놀이터설계서_설계내역서_화명조경_백화점화장실인테리어" xfId="44"/>
    <cellStyle name="1_total_갑지0601_과천놀이터설계서_설계내역서1월7일" xfId="45"/>
    <cellStyle name="1_total_갑지0601_과천놀이터설계서_설계내역서1월7일_백화점화장실인테리어" xfId="46"/>
    <cellStyle name="1_total_갑지0601_과천놀이터설계서_설계내역서1월7일_화명조경" xfId="47"/>
    <cellStyle name="1_total_갑지0601_과천놀이터설계서_설계내역서1월7일_화명조경_백화점화장실인테리어" xfId="48"/>
    <cellStyle name="1_total_갑지0601_과천놀이터설계서_화명조경" xfId="49"/>
    <cellStyle name="1_total_갑지0601_과천놀이터설계서_화명조경_백화점화장실인테리어" xfId="50"/>
    <cellStyle name="1_total_갑지0601_백화점화장실인테리어" xfId="51"/>
    <cellStyle name="1_total_갑지0601_총괄갑지" xfId="52"/>
    <cellStyle name="1_total_갑지0601_총괄갑지_백화점화장실인테리어" xfId="53"/>
    <cellStyle name="1_total_갑지0601_총괄갑지_설계내역서" xfId="54"/>
    <cellStyle name="1_total_갑지0601_총괄갑지_설계내역서_백화점화장실인테리어" xfId="55"/>
    <cellStyle name="1_total_갑지0601_총괄갑지_설계내역서_화명조경" xfId="56"/>
    <cellStyle name="1_total_갑지0601_총괄갑지_설계내역서_화명조경_백화점화장실인테리어" xfId="57"/>
    <cellStyle name="1_total_갑지0601_총괄갑지_설계내역서1월7일" xfId="58"/>
    <cellStyle name="1_total_갑지0601_총괄갑지_설계내역서1월7일_백화점화장실인테리어" xfId="59"/>
    <cellStyle name="1_total_갑지0601_총괄갑지_설계내역서1월7일_화명조경" xfId="60"/>
    <cellStyle name="1_total_갑지0601_총괄갑지_설계내역서1월7일_화명조경_백화점화장실인테리어" xfId="61"/>
    <cellStyle name="1_total_갑지0601_총괄갑지_화명조경" xfId="62"/>
    <cellStyle name="1_total_갑지0601_총괄갑지_화명조경_백화점화장실인테리어" xfId="63"/>
    <cellStyle name="1_total_갑지0601_총괄내역서" xfId="64"/>
    <cellStyle name="1_total_갑지0601_총괄내역서_백화점화장실인테리어" xfId="65"/>
    <cellStyle name="1_total_갑지0601_총괄내역서_설계내역서" xfId="66"/>
    <cellStyle name="1_total_갑지0601_총괄내역서_설계내역서_백화점화장실인테리어" xfId="67"/>
    <cellStyle name="1_total_갑지0601_총괄내역서_설계내역서_화명조경" xfId="68"/>
    <cellStyle name="1_total_갑지0601_총괄내역서_설계내역서_화명조경_백화점화장실인테리어" xfId="69"/>
    <cellStyle name="1_total_갑지0601_총괄내역서_설계내역서1월7일" xfId="70"/>
    <cellStyle name="1_total_갑지0601_총괄내역서_설계내역서1월7일_백화점화장실인테리어" xfId="71"/>
    <cellStyle name="1_total_갑지0601_총괄내역서_설계내역서1월7일_화명조경" xfId="72"/>
    <cellStyle name="1_total_갑지0601_총괄내역서_설계내역서1월7일_화명조경_백화점화장실인테리어" xfId="73"/>
    <cellStyle name="1_total_갑지0601_총괄내역서_화명조경" xfId="74"/>
    <cellStyle name="1_total_갑지0601_총괄내역서_화명조경_백화점화장실인테리어" xfId="75"/>
    <cellStyle name="1_total_갑지0601_화명조경" xfId="76"/>
    <cellStyle name="1_total_갑지0601_화명조경_백화점화장실인테리어" xfId="77"/>
    <cellStyle name="1_total_백화점화장실인테리어" xfId="78"/>
    <cellStyle name="1_total_설계내역서" xfId="79"/>
    <cellStyle name="1_total_설계내역서_백화점화장실인테리어" xfId="80"/>
    <cellStyle name="1_total_설계내역서_화명조경" xfId="81"/>
    <cellStyle name="1_total_설계내역서_화명조경_백화점화장실인테리어" xfId="82"/>
    <cellStyle name="1_total_설계내역서1월7일" xfId="83"/>
    <cellStyle name="1_total_설계내역서1월7일_백화점화장실인테리어" xfId="84"/>
    <cellStyle name="1_total_설계내역서1월7일_화명조경" xfId="85"/>
    <cellStyle name="1_total_설계내역서1월7일_화명조경_백화점화장실인테리어" xfId="86"/>
    <cellStyle name="1_total_수원변경수량산출" xfId="87"/>
    <cellStyle name="1_total_수원변경수량산출_백화점화장실인테리어" xfId="88"/>
    <cellStyle name="1_total_수원변경수량산출_설계내역서" xfId="89"/>
    <cellStyle name="1_total_수원변경수량산출_설계내역서_백화점화장실인테리어" xfId="90"/>
    <cellStyle name="1_total_수원변경수량산출_설계내역서_화명조경" xfId="91"/>
    <cellStyle name="1_total_수원변경수량산출_설계내역서_화명조경_백화점화장실인테리어" xfId="92"/>
    <cellStyle name="1_total_수원변경수량산출_설계내역서1월7일" xfId="93"/>
    <cellStyle name="1_total_수원변경수량산출_설계내역서1월7일_백화점화장실인테리어" xfId="94"/>
    <cellStyle name="1_total_수원변경수량산출_설계내역서1월7일_화명조경" xfId="95"/>
    <cellStyle name="1_total_수원변경수량산출_설계내역서1월7일_화명조경_백화점화장실인테리어" xfId="96"/>
    <cellStyle name="1_total_수원변경수량산출_화명조경" xfId="97"/>
    <cellStyle name="1_total_수원변경수량산출_화명조경_백화점화장실인테리어" xfId="98"/>
    <cellStyle name="1_total_쌍용수량0905" xfId="99"/>
    <cellStyle name="1_total_쌍용수량0905_백화점화장실인테리어" xfId="100"/>
    <cellStyle name="1_total_쌍용수량0905_설계내역서" xfId="101"/>
    <cellStyle name="1_total_쌍용수량0905_설계내역서_백화점화장실인테리어" xfId="102"/>
    <cellStyle name="1_total_쌍용수량0905_설계내역서_화명조경" xfId="103"/>
    <cellStyle name="1_total_쌍용수량0905_설계내역서_화명조경_백화점화장실인테리어" xfId="104"/>
    <cellStyle name="1_total_쌍용수량0905_설계내역서1월7일" xfId="105"/>
    <cellStyle name="1_total_쌍용수량0905_설계내역서1월7일_백화점화장실인테리어" xfId="106"/>
    <cellStyle name="1_total_쌍용수량0905_설계내역서1월7일_화명조경" xfId="107"/>
    <cellStyle name="1_total_쌍용수량0905_설계내역서1월7일_화명조경_백화점화장실인테리어" xfId="108"/>
    <cellStyle name="1_total_쌍용수량0905_화명조경" xfId="109"/>
    <cellStyle name="1_total_쌍용수량0905_화명조경_백화점화장실인테리어" xfId="110"/>
    <cellStyle name="1_total_은파수량집계" xfId="111"/>
    <cellStyle name="1_total_은파수량집계_백화점화장실인테리어" xfId="112"/>
    <cellStyle name="1_total_은파수량집계_설계내역서" xfId="113"/>
    <cellStyle name="1_total_은파수량집계_설계내역서_백화점화장실인테리어" xfId="114"/>
    <cellStyle name="1_total_은파수량집계_설계내역서_화명조경" xfId="115"/>
    <cellStyle name="1_total_은파수량집계_설계내역서_화명조경_백화점화장실인테리어" xfId="116"/>
    <cellStyle name="1_total_은파수량집계_설계내역서1월7일" xfId="117"/>
    <cellStyle name="1_total_은파수량집계_설계내역서1월7일_백화점화장실인테리어" xfId="118"/>
    <cellStyle name="1_total_은파수량집계_설계내역서1월7일_화명조경" xfId="119"/>
    <cellStyle name="1_total_은파수량집계_설계내역서1월7일_화명조경_백화점화장실인테리어" xfId="120"/>
    <cellStyle name="1_total_은파수량집계_화명조경" xfId="121"/>
    <cellStyle name="1_total_은파수량집계_화명조경_백화점화장실인테리어" xfId="122"/>
    <cellStyle name="1_total_터미널1-0" xfId="123"/>
    <cellStyle name="1_total_터미널1-0_백화점화장실인테리어" xfId="124"/>
    <cellStyle name="1_total_터미널1-0_화명조경" xfId="125"/>
    <cellStyle name="1_total_터미널1-0_화명조경_백화점화장실인테리어" xfId="126"/>
    <cellStyle name="1_total_화명조경" xfId="127"/>
    <cellStyle name="1_total_화명조경_백화점화장실인테리어" xfId="128"/>
    <cellStyle name="1_tree" xfId="129"/>
    <cellStyle name="1_tree_Sheet1" xfId="130"/>
    <cellStyle name="1_tree_갑지0601" xfId="131"/>
    <cellStyle name="1_tree_갑지0601_00갑지" xfId="132"/>
    <cellStyle name="1_tree_갑지0601_00갑지_백화점화장실인테리어" xfId="133"/>
    <cellStyle name="1_tree_갑지0601_00갑지_설계내역서" xfId="134"/>
    <cellStyle name="1_tree_갑지0601_00갑지_설계내역서_백화점화장실인테리어" xfId="135"/>
    <cellStyle name="1_tree_갑지0601_00갑지_설계내역서_화명조경" xfId="136"/>
    <cellStyle name="1_tree_갑지0601_00갑지_설계내역서_화명조경_백화점화장실인테리어" xfId="137"/>
    <cellStyle name="1_tree_갑지0601_00갑지_설계내역서1월7일" xfId="138"/>
    <cellStyle name="1_tree_갑지0601_00갑지_설계내역서1월7일_백화점화장실인테리어" xfId="139"/>
    <cellStyle name="1_tree_갑지0601_00갑지_설계내역서1월7일_화명조경" xfId="140"/>
    <cellStyle name="1_tree_갑지0601_00갑지_설계내역서1월7일_화명조경_백화점화장실인테리어" xfId="141"/>
    <cellStyle name="1_tree_갑지0601_00갑지_화명조경" xfId="142"/>
    <cellStyle name="1_tree_갑지0601_00갑지_화명조경_백화점화장실인테리어" xfId="143"/>
    <cellStyle name="1_tree_갑지0601_과천놀이터설계서" xfId="144"/>
    <cellStyle name="1_tree_갑지0601_과천놀이터설계서_백화점화장실인테리어" xfId="145"/>
    <cellStyle name="1_tree_갑지0601_과천놀이터설계서_설계내역서" xfId="146"/>
    <cellStyle name="1_tree_갑지0601_과천놀이터설계서_설계내역서_백화점화장실인테리어" xfId="147"/>
    <cellStyle name="1_tree_갑지0601_과천놀이터설계서_설계내역서_화명조경" xfId="148"/>
    <cellStyle name="1_tree_갑지0601_과천놀이터설계서_설계내역서_화명조경_백화점화장실인테리어" xfId="149"/>
    <cellStyle name="1_tree_갑지0601_과천놀이터설계서_설계내역서1월7일" xfId="150"/>
    <cellStyle name="1_tree_갑지0601_과천놀이터설계서_설계내역서1월7일_백화점화장실인테리어" xfId="151"/>
    <cellStyle name="1_tree_갑지0601_과천놀이터설계서_설계내역서1월7일_화명조경" xfId="152"/>
    <cellStyle name="1_tree_갑지0601_과천놀이터설계서_설계내역서1월7일_화명조경_백화점화장실인테리어" xfId="153"/>
    <cellStyle name="1_tree_갑지0601_과천놀이터설계서_화명조경" xfId="154"/>
    <cellStyle name="1_tree_갑지0601_과천놀이터설계서_화명조경_백화점화장실인테리어" xfId="155"/>
    <cellStyle name="1_tree_갑지0601_백화점화장실인테리어" xfId="156"/>
    <cellStyle name="1_tree_갑지0601_총괄갑지" xfId="157"/>
    <cellStyle name="1_tree_갑지0601_총괄갑지_백화점화장실인테리어" xfId="158"/>
    <cellStyle name="1_tree_갑지0601_총괄갑지_설계내역서" xfId="159"/>
    <cellStyle name="1_tree_갑지0601_총괄갑지_설계내역서_백화점화장실인테리어" xfId="160"/>
    <cellStyle name="1_tree_갑지0601_총괄갑지_설계내역서_화명조경" xfId="161"/>
    <cellStyle name="1_tree_갑지0601_총괄갑지_설계내역서_화명조경_백화점화장실인테리어" xfId="162"/>
    <cellStyle name="1_tree_갑지0601_총괄갑지_설계내역서1월7일" xfId="163"/>
    <cellStyle name="1_tree_갑지0601_총괄갑지_설계내역서1월7일_백화점화장실인테리어" xfId="164"/>
    <cellStyle name="1_tree_갑지0601_총괄갑지_설계내역서1월7일_화명조경" xfId="165"/>
    <cellStyle name="1_tree_갑지0601_총괄갑지_설계내역서1월7일_화명조경_백화점화장실인테리어" xfId="166"/>
    <cellStyle name="1_tree_갑지0601_총괄갑지_화명조경" xfId="167"/>
    <cellStyle name="1_tree_갑지0601_총괄갑지_화명조경_백화점화장실인테리어" xfId="168"/>
    <cellStyle name="1_tree_갑지0601_총괄내역서" xfId="169"/>
    <cellStyle name="1_tree_갑지0601_총괄내역서_백화점화장실인테리어" xfId="170"/>
    <cellStyle name="1_tree_갑지0601_총괄내역서_설계내역서" xfId="171"/>
    <cellStyle name="1_tree_갑지0601_총괄내역서_설계내역서_백화점화장실인테리어" xfId="172"/>
    <cellStyle name="1_tree_갑지0601_총괄내역서_설계내역서_화명조경" xfId="173"/>
    <cellStyle name="1_tree_갑지0601_총괄내역서_설계내역서_화명조경_백화점화장실인테리어" xfId="174"/>
    <cellStyle name="1_tree_갑지0601_총괄내역서_설계내역서1월7일" xfId="175"/>
    <cellStyle name="1_tree_갑지0601_총괄내역서_설계내역서1월7일_백화점화장실인테리어" xfId="176"/>
    <cellStyle name="1_tree_갑지0601_총괄내역서_설계내역서1월7일_화명조경" xfId="177"/>
    <cellStyle name="1_tree_갑지0601_총괄내역서_설계내역서1월7일_화명조경_백화점화장실인테리어" xfId="178"/>
    <cellStyle name="1_tree_갑지0601_총괄내역서_화명조경" xfId="179"/>
    <cellStyle name="1_tree_갑지0601_총괄내역서_화명조경_백화점화장실인테리어" xfId="180"/>
    <cellStyle name="1_tree_갑지0601_화명조경" xfId="181"/>
    <cellStyle name="1_tree_갑지0601_화명조경_백화점화장실인테리어" xfId="182"/>
    <cellStyle name="1_tree_남해총괄표" xfId="183"/>
    <cellStyle name="1_tree_남해총괄표_백화점화장실인테리어" xfId="184"/>
    <cellStyle name="1_tree_남해총괄표_설계내역서" xfId="185"/>
    <cellStyle name="1_tree_남해총괄표_설계내역서_백화점화장실인테리어" xfId="186"/>
    <cellStyle name="1_tree_남해총괄표_설계내역서_화명조경" xfId="187"/>
    <cellStyle name="1_tree_남해총괄표_설계내역서_화명조경_백화점화장실인테리어" xfId="188"/>
    <cellStyle name="1_tree_남해총괄표_설계내역서1월7일" xfId="189"/>
    <cellStyle name="1_tree_남해총괄표_설계내역서1월7일_백화점화장실인테리어" xfId="190"/>
    <cellStyle name="1_tree_남해총괄표_설계내역서1월7일_화명조경" xfId="191"/>
    <cellStyle name="1_tree_남해총괄표_설계내역서1월7일_화명조경_백화점화장실인테리어" xfId="192"/>
    <cellStyle name="1_tree_남해총괄표_화명조경" xfId="193"/>
    <cellStyle name="1_tree_남해총괄표_화명조경_백화점화장실인테리어" xfId="194"/>
    <cellStyle name="1_tree_마운딩수량" xfId="195"/>
    <cellStyle name="1_tree_마운딩수량_갑지0601" xfId="196"/>
    <cellStyle name="1_tree_마운딩수량_갑지0601_00갑지" xfId="197"/>
    <cellStyle name="1_tree_마운딩수량_갑지0601_00갑지_백화점화장실인테리어" xfId="198"/>
    <cellStyle name="1_tree_마운딩수량_갑지0601_00갑지_설계내역서" xfId="199"/>
    <cellStyle name="1_tree_마운딩수량_갑지0601_00갑지_설계내역서_백화점화장실인테리어" xfId="200"/>
    <cellStyle name="1_tree_마운딩수량_갑지0601_00갑지_설계내역서_화명조경" xfId="201"/>
    <cellStyle name="1_tree_마운딩수량_갑지0601_00갑지_설계내역서_화명조경_백화점화장실인테리어" xfId="202"/>
    <cellStyle name="1_tree_마운딩수량_갑지0601_00갑지_설계내역서1월7일" xfId="203"/>
    <cellStyle name="1_tree_마운딩수량_갑지0601_00갑지_설계내역서1월7일_백화점화장실인테리어" xfId="204"/>
    <cellStyle name="1_tree_마운딩수량_갑지0601_00갑지_설계내역서1월7일_화명조경" xfId="205"/>
    <cellStyle name="1_tree_마운딩수량_갑지0601_00갑지_설계내역서1월7일_화명조경_백화점화장실인테리어" xfId="206"/>
    <cellStyle name="1_tree_마운딩수량_갑지0601_00갑지_화명조경" xfId="207"/>
    <cellStyle name="1_tree_마운딩수량_갑지0601_00갑지_화명조경_백화점화장실인테리어" xfId="208"/>
    <cellStyle name="1_tree_마운딩수량_갑지0601_과천놀이터설계서" xfId="209"/>
    <cellStyle name="1_tree_마운딩수량_갑지0601_과천놀이터설계서_백화점화장실인테리어" xfId="210"/>
    <cellStyle name="1_tree_마운딩수량_갑지0601_과천놀이터설계서_설계내역서" xfId="211"/>
    <cellStyle name="1_tree_마운딩수량_갑지0601_과천놀이터설계서_설계내역서_백화점화장실인테리어" xfId="212"/>
    <cellStyle name="1_tree_마운딩수량_갑지0601_과천놀이터설계서_설계내역서_화명조경" xfId="213"/>
    <cellStyle name="1_tree_마운딩수량_갑지0601_과천놀이터설계서_설계내역서_화명조경_백화점화장실인테리어" xfId="214"/>
    <cellStyle name="1_tree_마운딩수량_갑지0601_과천놀이터설계서_설계내역서1월7일" xfId="215"/>
    <cellStyle name="1_tree_마운딩수량_갑지0601_과천놀이터설계서_설계내역서1월7일_백화점화장실인테리어" xfId="216"/>
    <cellStyle name="1_tree_마운딩수량_갑지0601_과천놀이터설계서_설계내역서1월7일_화명조경" xfId="217"/>
    <cellStyle name="1_tree_마운딩수량_갑지0601_과천놀이터설계서_설계내역서1월7일_화명조경_백화점화장실인테리어" xfId="218"/>
    <cellStyle name="1_tree_마운딩수량_갑지0601_과천놀이터설계서_화명조경" xfId="219"/>
    <cellStyle name="1_tree_마운딩수량_갑지0601_과천놀이터설계서_화명조경_백화점화장실인테리어" xfId="220"/>
    <cellStyle name="1_tree_마운딩수량_갑지0601_백화점화장실인테리어" xfId="221"/>
    <cellStyle name="1_tree_마운딩수량_갑지0601_총괄갑지" xfId="222"/>
    <cellStyle name="1_tree_마운딩수량_갑지0601_총괄갑지_백화점화장실인테리어" xfId="223"/>
    <cellStyle name="1_tree_마운딩수량_갑지0601_총괄갑지_설계내역서" xfId="224"/>
    <cellStyle name="1_tree_마운딩수량_갑지0601_총괄갑지_설계내역서_백화점화장실인테리어" xfId="225"/>
    <cellStyle name="1_tree_마운딩수량_갑지0601_총괄갑지_설계내역서_화명조경" xfId="226"/>
    <cellStyle name="1_tree_마운딩수량_갑지0601_총괄갑지_설계내역서_화명조경_백화점화장실인테리어" xfId="227"/>
    <cellStyle name="1_tree_마운딩수량_갑지0601_총괄갑지_설계내역서1월7일" xfId="228"/>
    <cellStyle name="1_tree_마운딩수량_갑지0601_총괄갑지_설계내역서1월7일_백화점화장실인테리어" xfId="229"/>
    <cellStyle name="1_tree_마운딩수량_갑지0601_총괄갑지_설계내역서1월7일_화명조경" xfId="230"/>
    <cellStyle name="1_tree_마운딩수량_갑지0601_총괄갑지_설계내역서1월7일_화명조경_백화점화장실인테리어" xfId="231"/>
    <cellStyle name="1_tree_마운딩수량_갑지0601_총괄갑지_화명조경" xfId="232"/>
    <cellStyle name="1_tree_마운딩수량_갑지0601_총괄갑지_화명조경_백화점화장실인테리어" xfId="233"/>
    <cellStyle name="1_tree_마운딩수량_갑지0601_총괄내역서" xfId="234"/>
    <cellStyle name="1_tree_마운딩수량_갑지0601_총괄내역서_백화점화장실인테리어" xfId="235"/>
    <cellStyle name="1_tree_마운딩수량_갑지0601_총괄내역서_설계내역서" xfId="236"/>
    <cellStyle name="1_tree_마운딩수량_갑지0601_총괄내역서_설계내역서_백화점화장실인테리어" xfId="237"/>
    <cellStyle name="1_tree_마운딩수량_갑지0601_총괄내역서_설계내역서_화명조경" xfId="238"/>
    <cellStyle name="1_tree_마운딩수량_갑지0601_총괄내역서_설계내역서_화명조경_백화점화장실인테리어" xfId="239"/>
    <cellStyle name="1_tree_마운딩수량_갑지0601_총괄내역서_설계내역서1월7일" xfId="240"/>
    <cellStyle name="1_tree_마운딩수량_갑지0601_총괄내역서_설계내역서1월7일_백화점화장실인테리어" xfId="241"/>
    <cellStyle name="1_tree_마운딩수량_갑지0601_총괄내역서_설계내역서1월7일_화명조경" xfId="242"/>
    <cellStyle name="1_tree_마운딩수량_갑지0601_총괄내역서_설계내역서1월7일_화명조경_백화점화장실인테리어" xfId="243"/>
    <cellStyle name="1_tree_마운딩수량_갑지0601_총괄내역서_화명조경" xfId="244"/>
    <cellStyle name="1_tree_마운딩수량_갑지0601_총괄내역서_화명조경_백화점화장실인테리어" xfId="245"/>
    <cellStyle name="1_tree_마운딩수량_갑지0601_화명조경" xfId="246"/>
    <cellStyle name="1_tree_마운딩수량_갑지0601_화명조경_백화점화장실인테리어" xfId="247"/>
    <cellStyle name="1_tree_마운딩수량_백화점화장실인테리어" xfId="248"/>
    <cellStyle name="1_tree_마운딩수량_설계내역서" xfId="249"/>
    <cellStyle name="1_tree_마운딩수량_설계내역서_백화점화장실인테리어" xfId="250"/>
    <cellStyle name="1_tree_마운딩수량_설계내역서_화명조경" xfId="251"/>
    <cellStyle name="1_tree_마운딩수량_설계내역서_화명조경_백화점화장실인테리어" xfId="252"/>
    <cellStyle name="1_tree_마운딩수량_설계내역서1월7일" xfId="253"/>
    <cellStyle name="1_tree_마운딩수량_설계내역서1월7일_백화점화장실인테리어" xfId="254"/>
    <cellStyle name="1_tree_마운딩수량_설계내역서1월7일_화명조경" xfId="255"/>
    <cellStyle name="1_tree_마운딩수량_설계내역서1월7일_화명조경_백화점화장실인테리어" xfId="256"/>
    <cellStyle name="1_tree_마운딩수량_화명조경" xfId="257"/>
    <cellStyle name="1_tree_마운딩수량_화명조경_백화점화장실인테리어" xfId="258"/>
    <cellStyle name="1_tree_백화점화장실인테리어" xfId="259"/>
    <cellStyle name="1_tree_설계내역서" xfId="260"/>
    <cellStyle name="1_tree_설계내역서_백화점화장실인테리어" xfId="261"/>
    <cellStyle name="1_tree_설계내역서_화명조경" xfId="262"/>
    <cellStyle name="1_tree_설계내역서_화명조경_백화점화장실인테리어" xfId="263"/>
    <cellStyle name="1_tree_설계내역서1월7일" xfId="264"/>
    <cellStyle name="1_tree_설계내역서1월7일_백화점화장실인테리어" xfId="265"/>
    <cellStyle name="1_tree_설계내역서1월7일_화명조경" xfId="266"/>
    <cellStyle name="1_tree_설계내역서1월7일_화명조경_백화점화장실인테리어" xfId="267"/>
    <cellStyle name="1_tree_수원변경수량산출" xfId="268"/>
    <cellStyle name="1_tree_수원변경수량산출_백화점화장실인테리어" xfId="269"/>
    <cellStyle name="1_tree_수원변경수량산출_설계내역서" xfId="270"/>
    <cellStyle name="1_tree_수원변경수량산출_설계내역서_백화점화장실인테리어" xfId="271"/>
    <cellStyle name="1_tree_수원변경수량산출_설계내역서_화명조경" xfId="272"/>
    <cellStyle name="1_tree_수원변경수량산출_설계내역서_화명조경_백화점화장실인테리어" xfId="273"/>
    <cellStyle name="1_tree_수원변경수량산출_설계내역서1월7일" xfId="274"/>
    <cellStyle name="1_tree_수원변경수량산출_설계내역서1월7일_백화점화장실인테리어" xfId="275"/>
    <cellStyle name="1_tree_수원변경수량산출_설계내역서1월7일_화명조경" xfId="276"/>
    <cellStyle name="1_tree_수원변경수량산출_설계내역서1월7일_화명조경_백화점화장실인테리어" xfId="277"/>
    <cellStyle name="1_tree_수원변경수량산출_화명조경" xfId="278"/>
    <cellStyle name="1_tree_수원변경수량산출_화명조경_백화점화장실인테리어" xfId="279"/>
    <cellStyle name="1_tree_쌍용수량0905" xfId="280"/>
    <cellStyle name="1_tree_쌍용수량0905_백화점화장실인테리어" xfId="281"/>
    <cellStyle name="1_tree_쌍용수량0905_설계내역서" xfId="282"/>
    <cellStyle name="1_tree_쌍용수량0905_설계내역서_백화점화장실인테리어" xfId="283"/>
    <cellStyle name="1_tree_쌍용수량0905_설계내역서_화명조경" xfId="284"/>
    <cellStyle name="1_tree_쌍용수량0905_설계내역서_화명조경_백화점화장실인테리어" xfId="285"/>
    <cellStyle name="1_tree_쌍용수량0905_설계내역서1월7일" xfId="286"/>
    <cellStyle name="1_tree_쌍용수량0905_설계내역서1월7일_백화점화장실인테리어" xfId="287"/>
    <cellStyle name="1_tree_쌍용수량0905_설계내역서1월7일_화명조경" xfId="288"/>
    <cellStyle name="1_tree_쌍용수량0905_설계내역서1월7일_화명조경_백화점화장실인테리어" xfId="289"/>
    <cellStyle name="1_tree_쌍용수량0905_화명조경" xfId="290"/>
    <cellStyle name="1_tree_쌍용수량0905_화명조경_백화점화장실인테리어" xfId="291"/>
    <cellStyle name="1_tree_원가계산서" xfId="292"/>
    <cellStyle name="1_tree_원가계산서_00갑지" xfId="293"/>
    <cellStyle name="1_tree_원가계산서_00갑지_백화점화장실인테리어" xfId="294"/>
    <cellStyle name="1_tree_원가계산서_00갑지_설계내역서" xfId="295"/>
    <cellStyle name="1_tree_원가계산서_00갑지_설계내역서_백화점화장실인테리어" xfId="296"/>
    <cellStyle name="1_tree_원가계산서_00갑지_설계내역서_화명조경" xfId="297"/>
    <cellStyle name="1_tree_원가계산서_00갑지_설계내역서_화명조경_백화점화장실인테리어" xfId="298"/>
    <cellStyle name="1_tree_원가계산서_00갑지_설계내역서1월7일" xfId="299"/>
    <cellStyle name="1_tree_원가계산서_00갑지_설계내역서1월7일_백화점화장실인테리어" xfId="300"/>
    <cellStyle name="1_tree_원가계산서_00갑지_설계내역서1월7일_화명조경" xfId="301"/>
    <cellStyle name="1_tree_원가계산서_00갑지_설계내역서1월7일_화명조경_백화점화장실인테리어" xfId="302"/>
    <cellStyle name="1_tree_원가계산서_00갑지_화명조경" xfId="303"/>
    <cellStyle name="1_tree_원가계산서_00갑지_화명조경_백화점화장실인테리어" xfId="304"/>
    <cellStyle name="1_tree_원가계산서_과천놀이터설계서" xfId="305"/>
    <cellStyle name="1_tree_원가계산서_과천놀이터설계서_백화점화장실인테리어" xfId="306"/>
    <cellStyle name="1_tree_원가계산서_과천놀이터설계서_설계내역서" xfId="307"/>
    <cellStyle name="1_tree_원가계산서_과천놀이터설계서_설계내역서_백화점화장실인테리어" xfId="308"/>
    <cellStyle name="1_tree_원가계산서_과천놀이터설계서_설계내역서_화명조경" xfId="309"/>
    <cellStyle name="1_tree_원가계산서_과천놀이터설계서_설계내역서_화명조경_백화점화장실인테리어" xfId="310"/>
    <cellStyle name="1_tree_원가계산서_과천놀이터설계서_설계내역서1월7일" xfId="311"/>
    <cellStyle name="1_tree_원가계산서_과천놀이터설계서_설계내역서1월7일_백화점화장실인테리어" xfId="312"/>
    <cellStyle name="1_tree_원가계산서_과천놀이터설계서_설계내역서1월7일_화명조경" xfId="313"/>
    <cellStyle name="1_tree_원가계산서_과천놀이터설계서_설계내역서1월7일_화명조경_백화점화장실인테리어" xfId="314"/>
    <cellStyle name="1_tree_원가계산서_과천놀이터설계서_화명조경" xfId="315"/>
    <cellStyle name="1_tree_원가계산서_과천놀이터설계서_화명조경_백화점화장실인테리어" xfId="316"/>
    <cellStyle name="1_tree_원가계산서_백화점화장실인테리어" xfId="317"/>
    <cellStyle name="1_tree_원가계산서_총괄갑지" xfId="318"/>
    <cellStyle name="1_tree_원가계산서_총괄갑지_백화점화장실인테리어" xfId="319"/>
    <cellStyle name="1_tree_원가계산서_총괄갑지_설계내역서" xfId="320"/>
    <cellStyle name="1_tree_원가계산서_총괄갑지_설계내역서_백화점화장실인테리어" xfId="321"/>
    <cellStyle name="1_tree_원가계산서_총괄갑지_설계내역서_화명조경" xfId="322"/>
    <cellStyle name="1_tree_원가계산서_총괄갑지_설계내역서_화명조경_백화점화장실인테리어" xfId="323"/>
    <cellStyle name="1_tree_원가계산서_총괄갑지_설계내역서1월7일" xfId="324"/>
    <cellStyle name="1_tree_원가계산서_총괄갑지_설계내역서1월7일_백화점화장실인테리어" xfId="325"/>
    <cellStyle name="1_tree_원가계산서_총괄갑지_설계내역서1월7일_화명조경" xfId="326"/>
    <cellStyle name="1_tree_원가계산서_총괄갑지_설계내역서1월7일_화명조경_백화점화장실인테리어" xfId="327"/>
    <cellStyle name="1_tree_원가계산서_총괄갑지_화명조경" xfId="328"/>
    <cellStyle name="1_tree_원가계산서_총괄갑지_화명조경_백화점화장실인테리어" xfId="329"/>
    <cellStyle name="1_tree_원가계산서_총괄내역서" xfId="330"/>
    <cellStyle name="1_tree_원가계산서_총괄내역서_백화점화장실인테리어" xfId="331"/>
    <cellStyle name="1_tree_원가계산서_총괄내역서_설계내역서" xfId="332"/>
    <cellStyle name="1_tree_원가계산서_총괄내역서_설계내역서_백화점화장실인테리어" xfId="333"/>
    <cellStyle name="1_tree_원가계산서_총괄내역서_설계내역서_화명조경" xfId="334"/>
    <cellStyle name="1_tree_원가계산서_총괄내역서_설계내역서_화명조경_백화점화장실인테리어" xfId="335"/>
    <cellStyle name="1_tree_원가계산서_총괄내역서_설계내역서1월7일" xfId="336"/>
    <cellStyle name="1_tree_원가계산서_총괄내역서_설계내역서1월7일_백화점화장실인테리어" xfId="337"/>
    <cellStyle name="1_tree_원가계산서_총괄내역서_설계내역서1월7일_화명조경" xfId="338"/>
    <cellStyle name="1_tree_원가계산서_총괄내역서_설계내역서1월7일_화명조경_백화점화장실인테리어" xfId="339"/>
    <cellStyle name="1_tree_원가계산서_총괄내역서_화명조경" xfId="340"/>
    <cellStyle name="1_tree_원가계산서_총괄내역서_화명조경_백화점화장실인테리어" xfId="341"/>
    <cellStyle name="1_tree_원가계산서_화명조경" xfId="342"/>
    <cellStyle name="1_tree_원가계산서_화명조경_백화점화장실인테리어" xfId="343"/>
    <cellStyle name="1_tree_은파수량집계" xfId="344"/>
    <cellStyle name="1_tree_은파수량집계_백화점화장실인테리어" xfId="345"/>
    <cellStyle name="1_tree_은파수량집계_설계내역서" xfId="346"/>
    <cellStyle name="1_tree_은파수량집계_설계내역서_백화점화장실인테리어" xfId="347"/>
    <cellStyle name="1_tree_은파수량집계_설계내역서_화명조경" xfId="348"/>
    <cellStyle name="1_tree_은파수량집계_설계내역서_화명조경_백화점화장실인테리어" xfId="349"/>
    <cellStyle name="1_tree_은파수량집계_설계내역서1월7일" xfId="350"/>
    <cellStyle name="1_tree_은파수량집계_설계내역서1월7일_백화점화장실인테리어" xfId="351"/>
    <cellStyle name="1_tree_은파수량집계_설계내역서1월7일_화명조경" xfId="352"/>
    <cellStyle name="1_tree_은파수량집계_설계내역서1월7일_화명조경_백화점화장실인테리어" xfId="353"/>
    <cellStyle name="1_tree_은파수량집계_화명조경" xfId="354"/>
    <cellStyle name="1_tree_은파수량집계_화명조경_백화점화장실인테리어" xfId="355"/>
    <cellStyle name="1_tree_터미널1-0" xfId="356"/>
    <cellStyle name="1_tree_터미널1-0_1" xfId="357"/>
    <cellStyle name="1_tree_터미널1-0_1_백화점화장실인테리어" xfId="358"/>
    <cellStyle name="1_tree_터미널1-0_1_화명조경" xfId="359"/>
    <cellStyle name="1_tree_터미널1-0_1_화명조경_백화점화장실인테리어" xfId="360"/>
    <cellStyle name="1_tree_터미널1-0_백화점화장실인테리어" xfId="361"/>
    <cellStyle name="1_tree_터미널1-0_설계내역서" xfId="362"/>
    <cellStyle name="1_tree_터미널1-0_설계내역서_백화점화장실인테리어" xfId="363"/>
    <cellStyle name="1_tree_터미널1-0_설계내역서_화명조경" xfId="364"/>
    <cellStyle name="1_tree_터미널1-0_설계내역서_화명조경_백화점화장실인테리어" xfId="365"/>
    <cellStyle name="1_tree_터미널1-0_설계내역서1월7일" xfId="366"/>
    <cellStyle name="1_tree_터미널1-0_설계내역서1월7일_백화점화장실인테리어" xfId="367"/>
    <cellStyle name="1_tree_터미널1-0_설계내역서1월7일_화명조경" xfId="368"/>
    <cellStyle name="1_tree_터미널1-0_설계내역서1월7일_화명조경_백화점화장실인테리어" xfId="369"/>
    <cellStyle name="1_tree_터미널1-0_쌍용수량0905" xfId="370"/>
    <cellStyle name="1_tree_터미널1-0_쌍용수량0905_백화점화장실인테리어" xfId="371"/>
    <cellStyle name="1_tree_터미널1-0_쌍용수량0905_설계내역서" xfId="372"/>
    <cellStyle name="1_tree_터미널1-0_쌍용수량0905_설계내역서_백화점화장실인테리어" xfId="373"/>
    <cellStyle name="1_tree_터미널1-0_쌍용수량0905_설계내역서_화명조경" xfId="374"/>
    <cellStyle name="1_tree_터미널1-0_쌍용수량0905_설계내역서_화명조경_백화점화장실인테리어" xfId="375"/>
    <cellStyle name="1_tree_터미널1-0_쌍용수량0905_설계내역서1월7일" xfId="376"/>
    <cellStyle name="1_tree_터미널1-0_쌍용수량0905_설계내역서1월7일_백화점화장실인테리어" xfId="377"/>
    <cellStyle name="1_tree_터미널1-0_쌍용수량0905_설계내역서1월7일_화명조경" xfId="378"/>
    <cellStyle name="1_tree_터미널1-0_쌍용수량0905_설계내역서1월7일_화명조경_백화점화장실인테리어" xfId="379"/>
    <cellStyle name="1_tree_터미널1-0_쌍용수량0905_화명조경" xfId="380"/>
    <cellStyle name="1_tree_터미널1-0_쌍용수량0905_화명조경_백화점화장실인테리어" xfId="381"/>
    <cellStyle name="1_tree_터미널1-0_화명조경" xfId="382"/>
    <cellStyle name="1_tree_터미널1-0_화명조경_백화점화장실인테리어" xfId="383"/>
    <cellStyle name="1_tree_한풍집계" xfId="384"/>
    <cellStyle name="1_tree_한풍집계_갑지0601" xfId="385"/>
    <cellStyle name="1_tree_한풍집계_갑지0601_00갑지" xfId="386"/>
    <cellStyle name="1_tree_한풍집계_갑지0601_00갑지_백화점화장실인테리어" xfId="387"/>
    <cellStyle name="1_tree_한풍집계_갑지0601_00갑지_설계내역서" xfId="388"/>
    <cellStyle name="1_tree_한풍집계_갑지0601_00갑지_설계내역서_백화점화장실인테리어" xfId="389"/>
    <cellStyle name="1_tree_한풍집계_갑지0601_00갑지_설계내역서_화명조경" xfId="390"/>
    <cellStyle name="1_tree_한풍집계_갑지0601_00갑지_설계내역서_화명조경_백화점화장실인테리어" xfId="391"/>
    <cellStyle name="1_tree_한풍집계_갑지0601_00갑지_설계내역서1월7일" xfId="392"/>
    <cellStyle name="1_tree_한풍집계_갑지0601_00갑지_설계내역서1월7일_백화점화장실인테리어" xfId="393"/>
    <cellStyle name="1_tree_한풍집계_갑지0601_00갑지_설계내역서1월7일_화명조경" xfId="394"/>
    <cellStyle name="1_tree_한풍집계_갑지0601_00갑지_설계내역서1월7일_화명조경_백화점화장실인테리어" xfId="395"/>
    <cellStyle name="1_tree_한풍집계_갑지0601_00갑지_화명조경" xfId="396"/>
    <cellStyle name="1_tree_한풍집계_갑지0601_00갑지_화명조경_백화점화장실인테리어" xfId="397"/>
    <cellStyle name="1_tree_한풍집계_갑지0601_과천놀이터설계서" xfId="398"/>
    <cellStyle name="1_tree_한풍집계_갑지0601_과천놀이터설계서_백화점화장실인테리어" xfId="399"/>
    <cellStyle name="1_tree_한풍집계_갑지0601_과천놀이터설계서_설계내역서" xfId="400"/>
    <cellStyle name="1_tree_한풍집계_갑지0601_과천놀이터설계서_설계내역서_백화점화장실인테리어" xfId="401"/>
    <cellStyle name="1_tree_한풍집계_갑지0601_과천놀이터설계서_설계내역서_화명조경" xfId="402"/>
    <cellStyle name="1_tree_한풍집계_갑지0601_과천놀이터설계서_설계내역서_화명조경_백화점화장실인테리어" xfId="403"/>
    <cellStyle name="1_tree_한풍집계_갑지0601_과천놀이터설계서_설계내역서1월7일" xfId="404"/>
    <cellStyle name="1_tree_한풍집계_갑지0601_과천놀이터설계서_설계내역서1월7일_백화점화장실인테리어" xfId="405"/>
    <cellStyle name="1_tree_한풍집계_갑지0601_과천놀이터설계서_설계내역서1월7일_화명조경" xfId="406"/>
    <cellStyle name="1_tree_한풍집계_갑지0601_과천놀이터설계서_설계내역서1월7일_화명조경_백화점화장실인테리어" xfId="407"/>
    <cellStyle name="1_tree_한풍집계_갑지0601_과천놀이터설계서_화명조경" xfId="408"/>
    <cellStyle name="1_tree_한풍집계_갑지0601_과천놀이터설계서_화명조경_백화점화장실인테리어" xfId="409"/>
    <cellStyle name="1_tree_한풍집계_갑지0601_백화점화장실인테리어" xfId="410"/>
    <cellStyle name="1_tree_한풍집계_갑지0601_총괄갑지" xfId="411"/>
    <cellStyle name="1_tree_한풍집계_갑지0601_총괄갑지_백화점화장실인테리어" xfId="412"/>
    <cellStyle name="1_tree_한풍집계_갑지0601_총괄갑지_설계내역서" xfId="413"/>
    <cellStyle name="1_tree_한풍집계_갑지0601_총괄갑지_설계내역서_백화점화장실인테리어" xfId="414"/>
    <cellStyle name="1_tree_한풍집계_갑지0601_총괄갑지_설계내역서_화명조경" xfId="415"/>
    <cellStyle name="1_tree_한풍집계_갑지0601_총괄갑지_설계내역서_화명조경_백화점화장실인테리어" xfId="416"/>
    <cellStyle name="1_tree_한풍집계_갑지0601_총괄갑지_설계내역서1월7일" xfId="417"/>
    <cellStyle name="1_tree_한풍집계_갑지0601_총괄갑지_설계내역서1월7일_백화점화장실인테리어" xfId="418"/>
    <cellStyle name="1_tree_한풍집계_갑지0601_총괄갑지_설계내역서1월7일_화명조경" xfId="419"/>
    <cellStyle name="1_tree_한풍집계_갑지0601_총괄갑지_설계내역서1월7일_화명조경_백화점화장실인테리어" xfId="420"/>
    <cellStyle name="1_tree_한풍집계_갑지0601_총괄갑지_화명조경" xfId="421"/>
    <cellStyle name="1_tree_한풍집계_갑지0601_총괄갑지_화명조경_백화점화장실인테리어" xfId="422"/>
    <cellStyle name="1_tree_한풍집계_갑지0601_총괄내역서" xfId="423"/>
    <cellStyle name="1_tree_한풍집계_갑지0601_총괄내역서_백화점화장실인테리어" xfId="424"/>
    <cellStyle name="1_tree_한풍집계_갑지0601_총괄내역서_설계내역서" xfId="425"/>
    <cellStyle name="1_tree_한풍집계_갑지0601_총괄내역서_설계내역서_백화점화장실인테리어" xfId="426"/>
    <cellStyle name="1_tree_한풍집계_갑지0601_총괄내역서_설계내역서_화명조경" xfId="427"/>
    <cellStyle name="1_tree_한풍집계_갑지0601_총괄내역서_설계내역서_화명조경_백화점화장실인테리어" xfId="428"/>
    <cellStyle name="1_tree_한풍집계_갑지0601_총괄내역서_설계내역서1월7일" xfId="429"/>
    <cellStyle name="1_tree_한풍집계_갑지0601_총괄내역서_설계내역서1월7일_백화점화장실인테리어" xfId="430"/>
    <cellStyle name="1_tree_한풍집계_갑지0601_총괄내역서_설계내역서1월7일_화명조경" xfId="431"/>
    <cellStyle name="1_tree_한풍집계_갑지0601_총괄내역서_설계내역서1월7일_화명조경_백화점화장실인테리어" xfId="432"/>
    <cellStyle name="1_tree_한풍집계_갑지0601_총괄내역서_화명조경" xfId="433"/>
    <cellStyle name="1_tree_한풍집계_갑지0601_총괄내역서_화명조경_백화점화장실인테리어" xfId="434"/>
    <cellStyle name="1_tree_한풍집계_갑지0601_화명조경" xfId="435"/>
    <cellStyle name="1_tree_한풍집계_갑지0601_화명조경_백화점화장실인테리어" xfId="436"/>
    <cellStyle name="1_tree_한풍집계_백화점화장실인테리어" xfId="437"/>
    <cellStyle name="1_tree_한풍집계_설계내역서" xfId="438"/>
    <cellStyle name="1_tree_한풍집계_설계내역서_백화점화장실인테리어" xfId="439"/>
    <cellStyle name="1_tree_한풍집계_설계내역서_화명조경" xfId="440"/>
    <cellStyle name="1_tree_한풍집계_설계내역서_화명조경_백화점화장실인테리어" xfId="441"/>
    <cellStyle name="1_tree_한풍집계_설계내역서1월7일" xfId="442"/>
    <cellStyle name="1_tree_한풍집계_설계내역서1월7일_백화점화장실인테리어" xfId="443"/>
    <cellStyle name="1_tree_한풍집계_설계내역서1월7일_화명조경" xfId="444"/>
    <cellStyle name="1_tree_한풍집계_설계내역서1월7일_화명조경_백화점화장실인테리어" xfId="445"/>
    <cellStyle name="1_tree_한풍집계_쌍용수량0905" xfId="446"/>
    <cellStyle name="1_tree_한풍집계_쌍용수량0905_백화점화장실인테리어" xfId="447"/>
    <cellStyle name="1_tree_한풍집계_쌍용수량0905_설계내역서" xfId="448"/>
    <cellStyle name="1_tree_한풍집계_쌍용수량0905_설계내역서_백화점화장실인테리어" xfId="449"/>
    <cellStyle name="1_tree_한풍집계_쌍용수량0905_설계내역서_화명조경" xfId="450"/>
    <cellStyle name="1_tree_한풍집계_쌍용수량0905_설계내역서_화명조경_백화점화장실인테리어" xfId="451"/>
    <cellStyle name="1_tree_한풍집계_쌍용수량0905_설계내역서1월7일" xfId="452"/>
    <cellStyle name="1_tree_한풍집계_쌍용수량0905_설계내역서1월7일_백화점화장실인테리어" xfId="453"/>
    <cellStyle name="1_tree_한풍집계_쌍용수량0905_설계내역서1월7일_화명조경" xfId="454"/>
    <cellStyle name="1_tree_한풍집계_쌍용수량0905_설계내역서1월7일_화명조경_백화점화장실인테리어" xfId="455"/>
    <cellStyle name="1_tree_한풍집계_쌍용수량0905_화명조경" xfId="456"/>
    <cellStyle name="1_tree_한풍집계_쌍용수량0905_화명조경_백화점화장실인테리어" xfId="457"/>
    <cellStyle name="1_tree_한풍집계_터미널1-0" xfId="458"/>
    <cellStyle name="1_tree_한풍집계_터미널1-0_백화점화장실인테리어" xfId="459"/>
    <cellStyle name="1_tree_한풍집계_터미널1-0_화명조경" xfId="460"/>
    <cellStyle name="1_tree_한풍집계_터미널1-0_화명조경_백화점화장실인테리어" xfId="461"/>
    <cellStyle name="1_tree_한풍집계_화명조경" xfId="462"/>
    <cellStyle name="1_tree_한풍집계_화명조경_백화점화장실인테리어" xfId="463"/>
    <cellStyle name="1_tree_화명조경" xfId="464"/>
    <cellStyle name="1_tree_화명조경_백화점화장실인테리어" xfId="465"/>
    <cellStyle name="1_남해총괄표" xfId="466"/>
    <cellStyle name="1_남해총괄표_백화점화장실인테리어" xfId="467"/>
    <cellStyle name="1_남해총괄표_설계내역서" xfId="468"/>
    <cellStyle name="1_남해총괄표_설계내역서_백화점화장실인테리어" xfId="469"/>
    <cellStyle name="1_남해총괄표_설계내역서_화명조경" xfId="470"/>
    <cellStyle name="1_남해총괄표_설계내역서_화명조경_백화점화장실인테리어" xfId="471"/>
    <cellStyle name="1_남해총괄표_설계내역서1월7일" xfId="472"/>
    <cellStyle name="1_남해총괄표_설계내역서1월7일_백화점화장실인테리어" xfId="473"/>
    <cellStyle name="1_남해총괄표_설계내역서1월7일_화명조경" xfId="474"/>
    <cellStyle name="1_남해총괄표_설계내역서1월7일_화명조경_백화점화장실인테리어" xfId="475"/>
    <cellStyle name="1_남해총괄표_화명조경" xfId="476"/>
    <cellStyle name="1_남해총괄표_화명조경_백화점화장실인테리어" xfId="477"/>
    <cellStyle name="1_수원변경수량산출" xfId="478"/>
    <cellStyle name="1_쌍용수량0905" xfId="479"/>
    <cellStyle name="1_쌍용수량0905_백화점화장실인테리어" xfId="480"/>
    <cellStyle name="1_쌍용수량0905_설계내역서" xfId="481"/>
    <cellStyle name="1_쌍용수량0905_설계내역서_백화점화장실인테리어" xfId="482"/>
    <cellStyle name="1_쌍용수량0905_설계내역서_화명조경" xfId="483"/>
    <cellStyle name="1_쌍용수량0905_설계내역서_화명조경_백화점화장실인테리어" xfId="484"/>
    <cellStyle name="1_쌍용수량0905_설계내역서1월7일" xfId="485"/>
    <cellStyle name="1_쌍용수량0905_설계내역서1월7일_백화점화장실인테리어" xfId="486"/>
    <cellStyle name="1_쌍용수량0905_설계내역서1월7일_화명조경" xfId="487"/>
    <cellStyle name="1_쌍용수량0905_설계내역서1월7일_화명조경_백화점화장실인테리어" xfId="488"/>
    <cellStyle name="1_쌍용수량0905_화명조경" xfId="489"/>
    <cellStyle name="1_쌍용수량0905_화명조경_백화점화장실인테리어" xfId="490"/>
    <cellStyle name="1_원가계산서" xfId="491"/>
    <cellStyle name="1_원가계산서_00갑지" xfId="492"/>
    <cellStyle name="1_원가계산서_00갑지_백화점화장실인테리어" xfId="493"/>
    <cellStyle name="1_원가계산서_00갑지_설계내역서" xfId="494"/>
    <cellStyle name="1_원가계산서_00갑지_설계내역서_백화점화장실인테리어" xfId="495"/>
    <cellStyle name="1_원가계산서_00갑지_설계내역서_화명조경" xfId="496"/>
    <cellStyle name="1_원가계산서_00갑지_설계내역서_화명조경_백화점화장실인테리어" xfId="497"/>
    <cellStyle name="1_원가계산서_00갑지_설계내역서1월7일" xfId="498"/>
    <cellStyle name="1_원가계산서_00갑지_설계내역서1월7일_백화점화장실인테리어" xfId="499"/>
    <cellStyle name="1_원가계산서_00갑지_설계내역서1월7일_화명조경" xfId="500"/>
    <cellStyle name="1_원가계산서_00갑지_설계내역서1월7일_화명조경_백화점화장실인테리어" xfId="501"/>
    <cellStyle name="1_원가계산서_00갑지_화명조경" xfId="502"/>
    <cellStyle name="1_원가계산서_00갑지_화명조경_백화점화장실인테리어" xfId="503"/>
    <cellStyle name="1_원가계산서_과천놀이터설계서" xfId="504"/>
    <cellStyle name="1_원가계산서_과천놀이터설계서_백화점화장실인테리어" xfId="505"/>
    <cellStyle name="1_원가계산서_과천놀이터설계서_설계내역서" xfId="506"/>
    <cellStyle name="1_원가계산서_과천놀이터설계서_설계내역서_백화점화장실인테리어" xfId="507"/>
    <cellStyle name="1_원가계산서_과천놀이터설계서_설계내역서_화명조경" xfId="508"/>
    <cellStyle name="1_원가계산서_과천놀이터설계서_설계내역서_화명조경_백화점화장실인테리어" xfId="509"/>
    <cellStyle name="1_원가계산서_과천놀이터설계서_설계내역서1월7일" xfId="510"/>
    <cellStyle name="1_원가계산서_과천놀이터설계서_설계내역서1월7일_백화점화장실인테리어" xfId="511"/>
    <cellStyle name="1_원가계산서_과천놀이터설계서_설계내역서1월7일_화명조경" xfId="512"/>
    <cellStyle name="1_원가계산서_과천놀이터설계서_설계내역서1월7일_화명조경_백화점화장실인테리어" xfId="513"/>
    <cellStyle name="1_원가계산서_과천놀이터설계서_화명조경" xfId="514"/>
    <cellStyle name="1_원가계산서_과천놀이터설계서_화명조경_백화점화장실인테리어" xfId="515"/>
    <cellStyle name="1_원가계산서_백화점화장실인테리어" xfId="516"/>
    <cellStyle name="1_원가계산서_총괄갑지" xfId="517"/>
    <cellStyle name="1_원가계산서_총괄갑지_백화점화장실인테리어" xfId="518"/>
    <cellStyle name="1_원가계산서_총괄갑지_설계내역서" xfId="519"/>
    <cellStyle name="1_원가계산서_총괄갑지_설계내역서_백화점화장실인테리어" xfId="520"/>
    <cellStyle name="1_원가계산서_총괄갑지_설계내역서_화명조경" xfId="521"/>
    <cellStyle name="1_원가계산서_총괄갑지_설계내역서_화명조경_백화점화장실인테리어" xfId="522"/>
    <cellStyle name="1_원가계산서_총괄갑지_설계내역서1월7일" xfId="523"/>
    <cellStyle name="1_원가계산서_총괄갑지_설계내역서1월7일_백화점화장실인테리어" xfId="524"/>
    <cellStyle name="1_원가계산서_총괄갑지_설계내역서1월7일_화명조경" xfId="525"/>
    <cellStyle name="1_원가계산서_총괄갑지_설계내역서1월7일_화명조경_백화점화장실인테리어" xfId="526"/>
    <cellStyle name="1_원가계산서_총괄갑지_화명조경" xfId="527"/>
    <cellStyle name="1_원가계산서_총괄갑지_화명조경_백화점화장실인테리어" xfId="528"/>
    <cellStyle name="1_원가계산서_총괄내역서" xfId="529"/>
    <cellStyle name="1_원가계산서_총괄내역서_백화점화장실인테리어" xfId="530"/>
    <cellStyle name="1_원가계산서_총괄내역서_설계내역서" xfId="531"/>
    <cellStyle name="1_원가계산서_총괄내역서_설계내역서_백화점화장실인테리어" xfId="532"/>
    <cellStyle name="1_원가계산서_총괄내역서_설계내역서_화명조경" xfId="533"/>
    <cellStyle name="1_원가계산서_총괄내역서_설계내역서_화명조경_백화점화장실인테리어" xfId="534"/>
    <cellStyle name="1_원가계산서_총괄내역서_설계내역서1월7일" xfId="535"/>
    <cellStyle name="1_원가계산서_총괄내역서_설계내역서1월7일_백화점화장실인테리어" xfId="536"/>
    <cellStyle name="1_원가계산서_총괄내역서_설계내역서1월7일_화명조경" xfId="537"/>
    <cellStyle name="1_원가계산서_총괄내역서_설계내역서1월7일_화명조경_백화점화장실인테리어" xfId="538"/>
    <cellStyle name="1_원가계산서_총괄내역서_화명조경" xfId="539"/>
    <cellStyle name="1_원가계산서_총괄내역서_화명조경_백화점화장실인테리어" xfId="540"/>
    <cellStyle name="1_원가계산서_화명조경" xfId="541"/>
    <cellStyle name="1_원가계산서_화명조경_백화점화장실인테리어" xfId="542"/>
    <cellStyle name="1_은파수량집계" xfId="543"/>
    <cellStyle name="1_터미널1-0" xfId="544"/>
    <cellStyle name="1_터미널1-0_백화점화장실인테리어" xfId="545"/>
    <cellStyle name="1_터미널1-0_설계내역서" xfId="546"/>
    <cellStyle name="1_터미널1-0_설계내역서_백화점화장실인테리어" xfId="547"/>
    <cellStyle name="1_터미널1-0_설계내역서_화명조경" xfId="548"/>
    <cellStyle name="1_터미널1-0_설계내역서_화명조경_백화점화장실인테리어" xfId="549"/>
    <cellStyle name="1_터미널1-0_설계내역서1월7일" xfId="550"/>
    <cellStyle name="1_터미널1-0_설계내역서1월7일_백화점화장실인테리어" xfId="551"/>
    <cellStyle name="1_터미널1-0_설계내역서1월7일_화명조경" xfId="552"/>
    <cellStyle name="1_터미널1-0_설계내역서1월7일_화명조경_백화점화장실인테리어" xfId="553"/>
    <cellStyle name="1_터미널1-0_쌍용수량0905" xfId="554"/>
    <cellStyle name="1_터미널1-0_쌍용수량0905_백화점화장실인테리어" xfId="555"/>
    <cellStyle name="1_터미널1-0_쌍용수량0905_설계내역서" xfId="556"/>
    <cellStyle name="1_터미널1-0_쌍용수량0905_설계내역서_백화점화장실인테리어" xfId="557"/>
    <cellStyle name="1_터미널1-0_쌍용수량0905_설계내역서_화명조경" xfId="558"/>
    <cellStyle name="1_터미널1-0_쌍용수량0905_설계내역서_화명조경_백화점화장실인테리어" xfId="559"/>
    <cellStyle name="1_터미널1-0_쌍용수량0905_설계내역서1월7일" xfId="560"/>
    <cellStyle name="1_터미널1-0_쌍용수량0905_설계내역서1월7일_백화점화장실인테리어" xfId="561"/>
    <cellStyle name="1_터미널1-0_쌍용수량0905_설계내역서1월7일_화명조경" xfId="562"/>
    <cellStyle name="1_터미널1-0_쌍용수량0905_설계내역서1월7일_화명조경_백화점화장실인테리어" xfId="563"/>
    <cellStyle name="1_터미널1-0_쌍용수량0905_화명조경" xfId="564"/>
    <cellStyle name="1_터미널1-0_쌍용수량0905_화명조경_백화점화장실인테리어" xfId="565"/>
    <cellStyle name="1_터미널1-0_화명조경" xfId="566"/>
    <cellStyle name="1_터미널1-0_화명조경_백화점화장실인테리어" xfId="567"/>
    <cellStyle name="11" xfId="568"/>
    <cellStyle name="111" xfId="569"/>
    <cellStyle name="2자리" xfId="570"/>
    <cellStyle name="60" xfId="571"/>
    <cellStyle name="82" xfId="572"/>
    <cellStyle name="AeE­ [0]_¿­¸° INT" xfId="573"/>
    <cellStyle name="ÅëÈ­ [0]_±âÅ¸" xfId="574"/>
    <cellStyle name="AeE­ [0]_¼oAI¼º " xfId="575"/>
    <cellStyle name="ÅëÈ­ [0]_2000¼ÕÈ® " xfId="576"/>
    <cellStyle name="AeE­ [0]_INQUIRY ¿μ¾÷AßAø " xfId="577"/>
    <cellStyle name="AeE­_¿­¸° INT" xfId="578"/>
    <cellStyle name="ÅëÈ­_±âÅ¸" xfId="579"/>
    <cellStyle name="AeE­_¼oAI¼º " xfId="580"/>
    <cellStyle name="ÅëÈ­_2000¼ÕÈ® " xfId="581"/>
    <cellStyle name="AeE­_INQUIRY ¿μ¾÷AßAø " xfId="582"/>
    <cellStyle name="ALIGNMENT" xfId="583"/>
    <cellStyle name="AÞ¸¶ [0]_¿­¸° INT" xfId="584"/>
    <cellStyle name="ÄÞ¸¶ [0]_±âÅ¸" xfId="585"/>
    <cellStyle name="AÞ¸¶ [0]_¼oAI¼º " xfId="586"/>
    <cellStyle name="ÄÞ¸¶ [0]_2000¼ÕÈ® " xfId="587"/>
    <cellStyle name="AÞ¸¶ [0]_INQUIRY ¿μ¾÷AßAø " xfId="588"/>
    <cellStyle name="AÞ¸¶_¿­¸° INT" xfId="589"/>
    <cellStyle name="ÄÞ¸¶_±âÅ¸" xfId="590"/>
    <cellStyle name="AÞ¸¶_¼oAI¼º " xfId="591"/>
    <cellStyle name="ÄÞ¸¶_2000¼ÕÈ® " xfId="592"/>
    <cellStyle name="AÞ¸¶_INQUIRY ¿μ¾÷AßAø " xfId="593"/>
    <cellStyle name="C￥AØ_  FAB AIA¤  " xfId="594"/>
    <cellStyle name="Ç¥ÁØ_¿ù°£¿ä¾àº¸°í" xfId="595"/>
    <cellStyle name="C￥AØ_¿μ¾÷CoE² " xfId="596"/>
    <cellStyle name="Ç¥ÁØ_°¡¼³" xfId="597"/>
    <cellStyle name="C￥AØ_¼³°e¿e¿ª" xfId="598"/>
    <cellStyle name="Ç¥ÁØ_2000¼ÕÈ® " xfId="599"/>
    <cellStyle name="C￥AØ_PERSONAL" xfId="600"/>
    <cellStyle name="Calc Currency (0)" xfId="601"/>
    <cellStyle name="category" xfId="602"/>
    <cellStyle name="Comma" xfId="603"/>
    <cellStyle name="Comma [0]_ SG&amp;A Bridge " xfId="604"/>
    <cellStyle name="comma zerodec" xfId="605"/>
    <cellStyle name="Comma_ SG&amp;A Bridge " xfId="606"/>
    <cellStyle name="Comma0" xfId="607"/>
    <cellStyle name="Copied" xfId="608"/>
    <cellStyle name="Currency" xfId="609"/>
    <cellStyle name="Currency [0]_ SG&amp;A Bridge " xfId="610"/>
    <cellStyle name="Currency_ SG&amp;A Bridge " xfId="611"/>
    <cellStyle name="Currency0" xfId="612"/>
    <cellStyle name="Currency1" xfId="613"/>
    <cellStyle name="Date" xfId="614"/>
    <cellStyle name="Dezimal [0]_Compiling Utility Macros" xfId="615"/>
    <cellStyle name="Dezimal_Compiling Utility Macros" xfId="616"/>
    <cellStyle name="Dollar (zero dec)" xfId="617"/>
    <cellStyle name="Entered" xfId="618"/>
    <cellStyle name="Euro" xfId="619"/>
    <cellStyle name="F2" xfId="620"/>
    <cellStyle name="F3" xfId="621"/>
    <cellStyle name="F4" xfId="622"/>
    <cellStyle name="F5" xfId="623"/>
    <cellStyle name="F6" xfId="624"/>
    <cellStyle name="F7" xfId="625"/>
    <cellStyle name="F8" xfId="626"/>
    <cellStyle name="Fixed" xfId="627"/>
    <cellStyle name="Followed Hyperlink" xfId="628"/>
    <cellStyle name="Grey" xfId="629"/>
    <cellStyle name="HEADER" xfId="630"/>
    <cellStyle name="Header1" xfId="631"/>
    <cellStyle name="Header2" xfId="632"/>
    <cellStyle name="Heading 1" xfId="633"/>
    <cellStyle name="Heading 2" xfId="634"/>
    <cellStyle name="Heading1" xfId="635"/>
    <cellStyle name="Heading2" xfId="636"/>
    <cellStyle name="Hyperlink" xfId="637"/>
    <cellStyle name="Input [yellow]" xfId="638"/>
    <cellStyle name="Milliers [0]_Arabian Spec" xfId="639"/>
    <cellStyle name="Milliers_Arabian Spec" xfId="640"/>
    <cellStyle name="Model" xfId="641"/>
    <cellStyle name="Mon?aire [0]_Arabian Spec" xfId="642"/>
    <cellStyle name="Mon?aire_Arabian Spec" xfId="643"/>
    <cellStyle name="no dec" xfId="644"/>
    <cellStyle name="Normal - Style1" xfId="645"/>
    <cellStyle name="Normal - 유형1" xfId="646"/>
    <cellStyle name="Normal_ SG&amp;A Bridge " xfId="647"/>
    <cellStyle name="Œ…?æ맖?e [0.00]_guyan" xfId="648"/>
    <cellStyle name="Œ…?æ맖?e_guyan" xfId="649"/>
    <cellStyle name="oh" xfId="650"/>
    <cellStyle name="Percent" xfId="651"/>
    <cellStyle name="Percent [2]" xfId="652"/>
    <cellStyle name="Percent_laroux" xfId="653"/>
    <cellStyle name="RevList" xfId="654"/>
    <cellStyle name="sh" xfId="655"/>
    <cellStyle name="ssh" xfId="656"/>
    <cellStyle name="Standard_Anpassen der Amortisation" xfId="657"/>
    <cellStyle name="subhead" xfId="658"/>
    <cellStyle name="Subtotal" xfId="659"/>
    <cellStyle name="Title" xfId="660"/>
    <cellStyle name="title [1]" xfId="661"/>
    <cellStyle name="title [2]" xfId="662"/>
    <cellStyle name="Total" xfId="663"/>
    <cellStyle name="UM" xfId="664"/>
    <cellStyle name="W?rung [0]_Compiling Utility Macros" xfId="665"/>
    <cellStyle name="W?rung_Compiling Utility Macros" xfId="666"/>
    <cellStyle name="견적" xfId="667"/>
    <cellStyle name="고정소숫점" xfId="668"/>
    <cellStyle name="고정출력1" xfId="669"/>
    <cellStyle name="고정출력2" xfId="670"/>
    <cellStyle name="기계" xfId="671"/>
    <cellStyle name="기본내역서" xfId="672"/>
    <cellStyle name="기본숫자" xfId="673"/>
    <cellStyle name="날짜" xfId="674"/>
    <cellStyle name="내역서" xfId="675"/>
    <cellStyle name="달러" xfId="676"/>
    <cellStyle name="뒤에 오는 하이퍼링크_150톤 정화조 견적" xfId="677"/>
    <cellStyle name="똿뗦먛귟 [0.00]_PRODUCT DETAIL Q1" xfId="678"/>
    <cellStyle name="똿뗦먛귟_PRODUCT DETAIL Q1" xfId="679"/>
    <cellStyle name="물량집계(갑)" xfId="680"/>
    <cellStyle name="믅됞 [0.00]_PRODUCT DETAIL Q1" xfId="681"/>
    <cellStyle name="믅됞_PRODUCT DETAIL Q1" xfId="682"/>
    <cellStyle name="배분" xfId="683"/>
    <cellStyle name="백" xfId="684"/>
    <cellStyle name="백분율 [△1]" xfId="685"/>
    <cellStyle name="백분율 [△2]" xfId="686"/>
    <cellStyle name="백분율 [0]" xfId="687"/>
    <cellStyle name="백분율 [2]" xfId="688"/>
    <cellStyle name="백분율［△1］" xfId="689"/>
    <cellStyle name="백분율［△2］" xfId="690"/>
    <cellStyle name="뷭?_BOOKSHIP" xfId="691"/>
    <cellStyle name="빨간색" xfId="692"/>
    <cellStyle name="선택영역의 가운데로" xfId="693"/>
    <cellStyle name="수량1" xfId="694"/>
    <cellStyle name="수목명" xfId="695"/>
    <cellStyle name="숫자(R)" xfId="696"/>
    <cellStyle name="쉼표 [0]" xfId="719" builtinId="6"/>
    <cellStyle name="쉼표 [0] 2" xfId="3"/>
    <cellStyle name="스타일 1" xfId="697"/>
    <cellStyle name="안건회계법인" xfId="698"/>
    <cellStyle name="자리수" xfId="699"/>
    <cellStyle name="자리수0" xfId="700"/>
    <cellStyle name="지정되지 않음" xfId="701"/>
    <cellStyle name="콤냡?&lt;_x000f_$??: `1_1 " xfId="702"/>
    <cellStyle name="콤마 [#]" xfId="703"/>
    <cellStyle name="콤마 []" xfId="704"/>
    <cellStyle name="콤마 [0]" xfId="705"/>
    <cellStyle name="콤마 [2]" xfId="706"/>
    <cellStyle name="콤마 [금액]" xfId="707"/>
    <cellStyle name="콤마 [소수]" xfId="708"/>
    <cellStyle name="콤마 [수량]" xfId="709"/>
    <cellStyle name="콤마 1" xfId="710"/>
    <cellStyle name="콤마_  종  합  " xfId="711"/>
    <cellStyle name="토공" xfId="712"/>
    <cellStyle name="통화 [0] 2" xfId="4"/>
    <cellStyle name="퍼센트" xfId="713"/>
    <cellStyle name="표준" xfId="0" builtinId="0"/>
    <cellStyle name="표준 2" xfId="1"/>
    <cellStyle name="표준 3" xfId="2"/>
    <cellStyle name="標準_Akia(F）-8" xfId="714"/>
    <cellStyle name="합산" xfId="715"/>
    <cellStyle name="화폐기호" xfId="716"/>
    <cellStyle name="화폐기호0" xfId="717"/>
    <cellStyle name="ㅣ" xfId="718"/>
  </cellStyles>
  <dxfs count="0"/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zoomScale="80" zoomScaleNormal="80" workbookViewId="0">
      <selection sqref="A1:G2"/>
    </sheetView>
  </sheetViews>
  <sheetFormatPr defaultRowHeight="20.100000000000001" customHeight="1"/>
  <cols>
    <col min="1" max="1" width="7.625" style="8" customWidth="1"/>
    <col min="2" max="2" width="13.25" style="8" customWidth="1"/>
    <col min="3" max="3" width="23.375" style="26" customWidth="1"/>
    <col min="4" max="4" width="34.625" style="25" customWidth="1"/>
    <col min="5" max="5" width="8.75" style="3" customWidth="1"/>
    <col min="6" max="6" width="45.875" style="4" customWidth="1"/>
    <col min="7" max="7" width="29" style="4" customWidth="1"/>
    <col min="8" max="8" width="9" style="4"/>
    <col min="9" max="9" width="16.625" style="4" customWidth="1"/>
    <col min="10" max="10" width="26.125" style="4" bestFit="1" customWidth="1"/>
    <col min="11" max="11" width="35.125" style="4" bestFit="1" customWidth="1"/>
    <col min="12" max="256" width="9" style="4"/>
    <col min="257" max="257" width="7.625" style="4" customWidth="1"/>
    <col min="258" max="258" width="13.25" style="4" customWidth="1"/>
    <col min="259" max="259" width="23.375" style="4" customWidth="1"/>
    <col min="260" max="260" width="34.625" style="4" customWidth="1"/>
    <col min="261" max="261" width="8.75" style="4" customWidth="1"/>
    <col min="262" max="262" width="45.875" style="4" customWidth="1"/>
    <col min="263" max="263" width="29" style="4" customWidth="1"/>
    <col min="264" max="264" width="9" style="4"/>
    <col min="265" max="265" width="16.625" style="4" customWidth="1"/>
    <col min="266" max="266" width="26.125" style="4" bestFit="1" customWidth="1"/>
    <col min="267" max="267" width="35.125" style="4" bestFit="1" customWidth="1"/>
    <col min="268" max="512" width="9" style="4"/>
    <col min="513" max="513" width="7.625" style="4" customWidth="1"/>
    <col min="514" max="514" width="13.25" style="4" customWidth="1"/>
    <col min="515" max="515" width="23.375" style="4" customWidth="1"/>
    <col min="516" max="516" width="34.625" style="4" customWidth="1"/>
    <col min="517" max="517" width="8.75" style="4" customWidth="1"/>
    <col min="518" max="518" width="45.875" style="4" customWidth="1"/>
    <col min="519" max="519" width="29" style="4" customWidth="1"/>
    <col min="520" max="520" width="9" style="4"/>
    <col min="521" max="521" width="16.625" style="4" customWidth="1"/>
    <col min="522" max="522" width="26.125" style="4" bestFit="1" customWidth="1"/>
    <col min="523" max="523" width="35.125" style="4" bestFit="1" customWidth="1"/>
    <col min="524" max="768" width="9" style="4"/>
    <col min="769" max="769" width="7.625" style="4" customWidth="1"/>
    <col min="770" max="770" width="13.25" style="4" customWidth="1"/>
    <col min="771" max="771" width="23.375" style="4" customWidth="1"/>
    <col min="772" max="772" width="34.625" style="4" customWidth="1"/>
    <col min="773" max="773" width="8.75" style="4" customWidth="1"/>
    <col min="774" max="774" width="45.875" style="4" customWidth="1"/>
    <col min="775" max="775" width="29" style="4" customWidth="1"/>
    <col min="776" max="776" width="9" style="4"/>
    <col min="777" max="777" width="16.625" style="4" customWidth="1"/>
    <col min="778" max="778" width="26.125" style="4" bestFit="1" customWidth="1"/>
    <col min="779" max="779" width="35.125" style="4" bestFit="1" customWidth="1"/>
    <col min="780" max="1024" width="9" style="4"/>
    <col min="1025" max="1025" width="7.625" style="4" customWidth="1"/>
    <col min="1026" max="1026" width="13.25" style="4" customWidth="1"/>
    <col min="1027" max="1027" width="23.375" style="4" customWidth="1"/>
    <col min="1028" max="1028" width="34.625" style="4" customWidth="1"/>
    <col min="1029" max="1029" width="8.75" style="4" customWidth="1"/>
    <col min="1030" max="1030" width="45.875" style="4" customWidth="1"/>
    <col min="1031" max="1031" width="29" style="4" customWidth="1"/>
    <col min="1032" max="1032" width="9" style="4"/>
    <col min="1033" max="1033" width="16.625" style="4" customWidth="1"/>
    <col min="1034" max="1034" width="26.125" style="4" bestFit="1" customWidth="1"/>
    <col min="1035" max="1035" width="35.125" style="4" bestFit="1" customWidth="1"/>
    <col min="1036" max="1280" width="9" style="4"/>
    <col min="1281" max="1281" width="7.625" style="4" customWidth="1"/>
    <col min="1282" max="1282" width="13.25" style="4" customWidth="1"/>
    <col min="1283" max="1283" width="23.375" style="4" customWidth="1"/>
    <col min="1284" max="1284" width="34.625" style="4" customWidth="1"/>
    <col min="1285" max="1285" width="8.75" style="4" customWidth="1"/>
    <col min="1286" max="1286" width="45.875" style="4" customWidth="1"/>
    <col min="1287" max="1287" width="29" style="4" customWidth="1"/>
    <col min="1288" max="1288" width="9" style="4"/>
    <col min="1289" max="1289" width="16.625" style="4" customWidth="1"/>
    <col min="1290" max="1290" width="26.125" style="4" bestFit="1" customWidth="1"/>
    <col min="1291" max="1291" width="35.125" style="4" bestFit="1" customWidth="1"/>
    <col min="1292" max="1536" width="9" style="4"/>
    <col min="1537" max="1537" width="7.625" style="4" customWidth="1"/>
    <col min="1538" max="1538" width="13.25" style="4" customWidth="1"/>
    <col min="1539" max="1539" width="23.375" style="4" customWidth="1"/>
    <col min="1540" max="1540" width="34.625" style="4" customWidth="1"/>
    <col min="1541" max="1541" width="8.75" style="4" customWidth="1"/>
    <col min="1542" max="1542" width="45.875" style="4" customWidth="1"/>
    <col min="1543" max="1543" width="29" style="4" customWidth="1"/>
    <col min="1544" max="1544" width="9" style="4"/>
    <col min="1545" max="1545" width="16.625" style="4" customWidth="1"/>
    <col min="1546" max="1546" width="26.125" style="4" bestFit="1" customWidth="1"/>
    <col min="1547" max="1547" width="35.125" style="4" bestFit="1" customWidth="1"/>
    <col min="1548" max="1792" width="9" style="4"/>
    <col min="1793" max="1793" width="7.625" style="4" customWidth="1"/>
    <col min="1794" max="1794" width="13.25" style="4" customWidth="1"/>
    <col min="1795" max="1795" width="23.375" style="4" customWidth="1"/>
    <col min="1796" max="1796" width="34.625" style="4" customWidth="1"/>
    <col min="1797" max="1797" width="8.75" style="4" customWidth="1"/>
    <col min="1798" max="1798" width="45.875" style="4" customWidth="1"/>
    <col min="1799" max="1799" width="29" style="4" customWidth="1"/>
    <col min="1800" max="1800" width="9" style="4"/>
    <col min="1801" max="1801" width="16.625" style="4" customWidth="1"/>
    <col min="1802" max="1802" width="26.125" style="4" bestFit="1" customWidth="1"/>
    <col min="1803" max="1803" width="35.125" style="4" bestFit="1" customWidth="1"/>
    <col min="1804" max="2048" width="9" style="4"/>
    <col min="2049" max="2049" width="7.625" style="4" customWidth="1"/>
    <col min="2050" max="2050" width="13.25" style="4" customWidth="1"/>
    <col min="2051" max="2051" width="23.375" style="4" customWidth="1"/>
    <col min="2052" max="2052" width="34.625" style="4" customWidth="1"/>
    <col min="2053" max="2053" width="8.75" style="4" customWidth="1"/>
    <col min="2054" max="2054" width="45.875" style="4" customWidth="1"/>
    <col min="2055" max="2055" width="29" style="4" customWidth="1"/>
    <col min="2056" max="2056" width="9" style="4"/>
    <col min="2057" max="2057" width="16.625" style="4" customWidth="1"/>
    <col min="2058" max="2058" width="26.125" style="4" bestFit="1" customWidth="1"/>
    <col min="2059" max="2059" width="35.125" style="4" bestFit="1" customWidth="1"/>
    <col min="2060" max="2304" width="9" style="4"/>
    <col min="2305" max="2305" width="7.625" style="4" customWidth="1"/>
    <col min="2306" max="2306" width="13.25" style="4" customWidth="1"/>
    <col min="2307" max="2307" width="23.375" style="4" customWidth="1"/>
    <col min="2308" max="2308" width="34.625" style="4" customWidth="1"/>
    <col min="2309" max="2309" width="8.75" style="4" customWidth="1"/>
    <col min="2310" max="2310" width="45.875" style="4" customWidth="1"/>
    <col min="2311" max="2311" width="29" style="4" customWidth="1"/>
    <col min="2312" max="2312" width="9" style="4"/>
    <col min="2313" max="2313" width="16.625" style="4" customWidth="1"/>
    <col min="2314" max="2314" width="26.125" style="4" bestFit="1" customWidth="1"/>
    <col min="2315" max="2315" width="35.125" style="4" bestFit="1" customWidth="1"/>
    <col min="2316" max="2560" width="9" style="4"/>
    <col min="2561" max="2561" width="7.625" style="4" customWidth="1"/>
    <col min="2562" max="2562" width="13.25" style="4" customWidth="1"/>
    <col min="2563" max="2563" width="23.375" style="4" customWidth="1"/>
    <col min="2564" max="2564" width="34.625" style="4" customWidth="1"/>
    <col min="2565" max="2565" width="8.75" style="4" customWidth="1"/>
    <col min="2566" max="2566" width="45.875" style="4" customWidth="1"/>
    <col min="2567" max="2567" width="29" style="4" customWidth="1"/>
    <col min="2568" max="2568" width="9" style="4"/>
    <col min="2569" max="2569" width="16.625" style="4" customWidth="1"/>
    <col min="2570" max="2570" width="26.125" style="4" bestFit="1" customWidth="1"/>
    <col min="2571" max="2571" width="35.125" style="4" bestFit="1" customWidth="1"/>
    <col min="2572" max="2816" width="9" style="4"/>
    <col min="2817" max="2817" width="7.625" style="4" customWidth="1"/>
    <col min="2818" max="2818" width="13.25" style="4" customWidth="1"/>
    <col min="2819" max="2819" width="23.375" style="4" customWidth="1"/>
    <col min="2820" max="2820" width="34.625" style="4" customWidth="1"/>
    <col min="2821" max="2821" width="8.75" style="4" customWidth="1"/>
    <col min="2822" max="2822" width="45.875" style="4" customWidth="1"/>
    <col min="2823" max="2823" width="29" style="4" customWidth="1"/>
    <col min="2824" max="2824" width="9" style="4"/>
    <col min="2825" max="2825" width="16.625" style="4" customWidth="1"/>
    <col min="2826" max="2826" width="26.125" style="4" bestFit="1" customWidth="1"/>
    <col min="2827" max="2827" width="35.125" style="4" bestFit="1" customWidth="1"/>
    <col min="2828" max="3072" width="9" style="4"/>
    <col min="3073" max="3073" width="7.625" style="4" customWidth="1"/>
    <col min="3074" max="3074" width="13.25" style="4" customWidth="1"/>
    <col min="3075" max="3075" width="23.375" style="4" customWidth="1"/>
    <col min="3076" max="3076" width="34.625" style="4" customWidth="1"/>
    <col min="3077" max="3077" width="8.75" style="4" customWidth="1"/>
    <col min="3078" max="3078" width="45.875" style="4" customWidth="1"/>
    <col min="3079" max="3079" width="29" style="4" customWidth="1"/>
    <col min="3080" max="3080" width="9" style="4"/>
    <col min="3081" max="3081" width="16.625" style="4" customWidth="1"/>
    <col min="3082" max="3082" width="26.125" style="4" bestFit="1" customWidth="1"/>
    <col min="3083" max="3083" width="35.125" style="4" bestFit="1" customWidth="1"/>
    <col min="3084" max="3328" width="9" style="4"/>
    <col min="3329" max="3329" width="7.625" style="4" customWidth="1"/>
    <col min="3330" max="3330" width="13.25" style="4" customWidth="1"/>
    <col min="3331" max="3331" width="23.375" style="4" customWidth="1"/>
    <col min="3332" max="3332" width="34.625" style="4" customWidth="1"/>
    <col min="3333" max="3333" width="8.75" style="4" customWidth="1"/>
    <col min="3334" max="3334" width="45.875" style="4" customWidth="1"/>
    <col min="3335" max="3335" width="29" style="4" customWidth="1"/>
    <col min="3336" max="3336" width="9" style="4"/>
    <col min="3337" max="3337" width="16.625" style="4" customWidth="1"/>
    <col min="3338" max="3338" width="26.125" style="4" bestFit="1" customWidth="1"/>
    <col min="3339" max="3339" width="35.125" style="4" bestFit="1" customWidth="1"/>
    <col min="3340" max="3584" width="9" style="4"/>
    <col min="3585" max="3585" width="7.625" style="4" customWidth="1"/>
    <col min="3586" max="3586" width="13.25" style="4" customWidth="1"/>
    <col min="3587" max="3587" width="23.375" style="4" customWidth="1"/>
    <col min="3588" max="3588" width="34.625" style="4" customWidth="1"/>
    <col min="3589" max="3589" width="8.75" style="4" customWidth="1"/>
    <col min="3590" max="3590" width="45.875" style="4" customWidth="1"/>
    <col min="3591" max="3591" width="29" style="4" customWidth="1"/>
    <col min="3592" max="3592" width="9" style="4"/>
    <col min="3593" max="3593" width="16.625" style="4" customWidth="1"/>
    <col min="3594" max="3594" width="26.125" style="4" bestFit="1" customWidth="1"/>
    <col min="3595" max="3595" width="35.125" style="4" bestFit="1" customWidth="1"/>
    <col min="3596" max="3840" width="9" style="4"/>
    <col min="3841" max="3841" width="7.625" style="4" customWidth="1"/>
    <col min="3842" max="3842" width="13.25" style="4" customWidth="1"/>
    <col min="3843" max="3843" width="23.375" style="4" customWidth="1"/>
    <col min="3844" max="3844" width="34.625" style="4" customWidth="1"/>
    <col min="3845" max="3845" width="8.75" style="4" customWidth="1"/>
    <col min="3846" max="3846" width="45.875" style="4" customWidth="1"/>
    <col min="3847" max="3847" width="29" style="4" customWidth="1"/>
    <col min="3848" max="3848" width="9" style="4"/>
    <col min="3849" max="3849" width="16.625" style="4" customWidth="1"/>
    <col min="3850" max="3850" width="26.125" style="4" bestFit="1" customWidth="1"/>
    <col min="3851" max="3851" width="35.125" style="4" bestFit="1" customWidth="1"/>
    <col min="3852" max="4096" width="9" style="4"/>
    <col min="4097" max="4097" width="7.625" style="4" customWidth="1"/>
    <col min="4098" max="4098" width="13.25" style="4" customWidth="1"/>
    <col min="4099" max="4099" width="23.375" style="4" customWidth="1"/>
    <col min="4100" max="4100" width="34.625" style="4" customWidth="1"/>
    <col min="4101" max="4101" width="8.75" style="4" customWidth="1"/>
    <col min="4102" max="4102" width="45.875" style="4" customWidth="1"/>
    <col min="4103" max="4103" width="29" style="4" customWidth="1"/>
    <col min="4104" max="4104" width="9" style="4"/>
    <col min="4105" max="4105" width="16.625" style="4" customWidth="1"/>
    <col min="4106" max="4106" width="26.125" style="4" bestFit="1" customWidth="1"/>
    <col min="4107" max="4107" width="35.125" style="4" bestFit="1" customWidth="1"/>
    <col min="4108" max="4352" width="9" style="4"/>
    <col min="4353" max="4353" width="7.625" style="4" customWidth="1"/>
    <col min="4354" max="4354" width="13.25" style="4" customWidth="1"/>
    <col min="4355" max="4355" width="23.375" style="4" customWidth="1"/>
    <col min="4356" max="4356" width="34.625" style="4" customWidth="1"/>
    <col min="4357" max="4357" width="8.75" style="4" customWidth="1"/>
    <col min="4358" max="4358" width="45.875" style="4" customWidth="1"/>
    <col min="4359" max="4359" width="29" style="4" customWidth="1"/>
    <col min="4360" max="4360" width="9" style="4"/>
    <col min="4361" max="4361" width="16.625" style="4" customWidth="1"/>
    <col min="4362" max="4362" width="26.125" style="4" bestFit="1" customWidth="1"/>
    <col min="4363" max="4363" width="35.125" style="4" bestFit="1" customWidth="1"/>
    <col min="4364" max="4608" width="9" style="4"/>
    <col min="4609" max="4609" width="7.625" style="4" customWidth="1"/>
    <col min="4610" max="4610" width="13.25" style="4" customWidth="1"/>
    <col min="4611" max="4611" width="23.375" style="4" customWidth="1"/>
    <col min="4612" max="4612" width="34.625" style="4" customWidth="1"/>
    <col min="4613" max="4613" width="8.75" style="4" customWidth="1"/>
    <col min="4614" max="4614" width="45.875" style="4" customWidth="1"/>
    <col min="4615" max="4615" width="29" style="4" customWidth="1"/>
    <col min="4616" max="4616" width="9" style="4"/>
    <col min="4617" max="4617" width="16.625" style="4" customWidth="1"/>
    <col min="4618" max="4618" width="26.125" style="4" bestFit="1" customWidth="1"/>
    <col min="4619" max="4619" width="35.125" style="4" bestFit="1" customWidth="1"/>
    <col min="4620" max="4864" width="9" style="4"/>
    <col min="4865" max="4865" width="7.625" style="4" customWidth="1"/>
    <col min="4866" max="4866" width="13.25" style="4" customWidth="1"/>
    <col min="4867" max="4867" width="23.375" style="4" customWidth="1"/>
    <col min="4868" max="4868" width="34.625" style="4" customWidth="1"/>
    <col min="4869" max="4869" width="8.75" style="4" customWidth="1"/>
    <col min="4870" max="4870" width="45.875" style="4" customWidth="1"/>
    <col min="4871" max="4871" width="29" style="4" customWidth="1"/>
    <col min="4872" max="4872" width="9" style="4"/>
    <col min="4873" max="4873" width="16.625" style="4" customWidth="1"/>
    <col min="4874" max="4874" width="26.125" style="4" bestFit="1" customWidth="1"/>
    <col min="4875" max="4875" width="35.125" style="4" bestFit="1" customWidth="1"/>
    <col min="4876" max="5120" width="9" style="4"/>
    <col min="5121" max="5121" width="7.625" style="4" customWidth="1"/>
    <col min="5122" max="5122" width="13.25" style="4" customWidth="1"/>
    <col min="5123" max="5123" width="23.375" style="4" customWidth="1"/>
    <col min="5124" max="5124" width="34.625" style="4" customWidth="1"/>
    <col min="5125" max="5125" width="8.75" style="4" customWidth="1"/>
    <col min="5126" max="5126" width="45.875" style="4" customWidth="1"/>
    <col min="5127" max="5127" width="29" style="4" customWidth="1"/>
    <col min="5128" max="5128" width="9" style="4"/>
    <col min="5129" max="5129" width="16.625" style="4" customWidth="1"/>
    <col min="5130" max="5130" width="26.125" style="4" bestFit="1" customWidth="1"/>
    <col min="5131" max="5131" width="35.125" style="4" bestFit="1" customWidth="1"/>
    <col min="5132" max="5376" width="9" style="4"/>
    <col min="5377" max="5377" width="7.625" style="4" customWidth="1"/>
    <col min="5378" max="5378" width="13.25" style="4" customWidth="1"/>
    <col min="5379" max="5379" width="23.375" style="4" customWidth="1"/>
    <col min="5380" max="5380" width="34.625" style="4" customWidth="1"/>
    <col min="5381" max="5381" width="8.75" style="4" customWidth="1"/>
    <col min="5382" max="5382" width="45.875" style="4" customWidth="1"/>
    <col min="5383" max="5383" width="29" style="4" customWidth="1"/>
    <col min="5384" max="5384" width="9" style="4"/>
    <col min="5385" max="5385" width="16.625" style="4" customWidth="1"/>
    <col min="5386" max="5386" width="26.125" style="4" bestFit="1" customWidth="1"/>
    <col min="5387" max="5387" width="35.125" style="4" bestFit="1" customWidth="1"/>
    <col min="5388" max="5632" width="9" style="4"/>
    <col min="5633" max="5633" width="7.625" style="4" customWidth="1"/>
    <col min="5634" max="5634" width="13.25" style="4" customWidth="1"/>
    <col min="5635" max="5635" width="23.375" style="4" customWidth="1"/>
    <col min="5636" max="5636" width="34.625" style="4" customWidth="1"/>
    <col min="5637" max="5637" width="8.75" style="4" customWidth="1"/>
    <col min="5638" max="5638" width="45.875" style="4" customWidth="1"/>
    <col min="5639" max="5639" width="29" style="4" customWidth="1"/>
    <col min="5640" max="5640" width="9" style="4"/>
    <col min="5641" max="5641" width="16.625" style="4" customWidth="1"/>
    <col min="5642" max="5642" width="26.125" style="4" bestFit="1" customWidth="1"/>
    <col min="5643" max="5643" width="35.125" style="4" bestFit="1" customWidth="1"/>
    <col min="5644" max="5888" width="9" style="4"/>
    <col min="5889" max="5889" width="7.625" style="4" customWidth="1"/>
    <col min="5890" max="5890" width="13.25" style="4" customWidth="1"/>
    <col min="5891" max="5891" width="23.375" style="4" customWidth="1"/>
    <col min="5892" max="5892" width="34.625" style="4" customWidth="1"/>
    <col min="5893" max="5893" width="8.75" style="4" customWidth="1"/>
    <col min="5894" max="5894" width="45.875" style="4" customWidth="1"/>
    <col min="5895" max="5895" width="29" style="4" customWidth="1"/>
    <col min="5896" max="5896" width="9" style="4"/>
    <col min="5897" max="5897" width="16.625" style="4" customWidth="1"/>
    <col min="5898" max="5898" width="26.125" style="4" bestFit="1" customWidth="1"/>
    <col min="5899" max="5899" width="35.125" style="4" bestFit="1" customWidth="1"/>
    <col min="5900" max="6144" width="9" style="4"/>
    <col min="6145" max="6145" width="7.625" style="4" customWidth="1"/>
    <col min="6146" max="6146" width="13.25" style="4" customWidth="1"/>
    <col min="6147" max="6147" width="23.375" style="4" customWidth="1"/>
    <col min="6148" max="6148" width="34.625" style="4" customWidth="1"/>
    <col min="6149" max="6149" width="8.75" style="4" customWidth="1"/>
    <col min="6150" max="6150" width="45.875" style="4" customWidth="1"/>
    <col min="6151" max="6151" width="29" style="4" customWidth="1"/>
    <col min="6152" max="6152" width="9" style="4"/>
    <col min="6153" max="6153" width="16.625" style="4" customWidth="1"/>
    <col min="6154" max="6154" width="26.125" style="4" bestFit="1" customWidth="1"/>
    <col min="6155" max="6155" width="35.125" style="4" bestFit="1" customWidth="1"/>
    <col min="6156" max="6400" width="9" style="4"/>
    <col min="6401" max="6401" width="7.625" style="4" customWidth="1"/>
    <col min="6402" max="6402" width="13.25" style="4" customWidth="1"/>
    <col min="6403" max="6403" width="23.375" style="4" customWidth="1"/>
    <col min="6404" max="6404" width="34.625" style="4" customWidth="1"/>
    <col min="6405" max="6405" width="8.75" style="4" customWidth="1"/>
    <col min="6406" max="6406" width="45.875" style="4" customWidth="1"/>
    <col min="6407" max="6407" width="29" style="4" customWidth="1"/>
    <col min="6408" max="6408" width="9" style="4"/>
    <col min="6409" max="6409" width="16.625" style="4" customWidth="1"/>
    <col min="6410" max="6410" width="26.125" style="4" bestFit="1" customWidth="1"/>
    <col min="6411" max="6411" width="35.125" style="4" bestFit="1" customWidth="1"/>
    <col min="6412" max="6656" width="9" style="4"/>
    <col min="6657" max="6657" width="7.625" style="4" customWidth="1"/>
    <col min="6658" max="6658" width="13.25" style="4" customWidth="1"/>
    <col min="6659" max="6659" width="23.375" style="4" customWidth="1"/>
    <col min="6660" max="6660" width="34.625" style="4" customWidth="1"/>
    <col min="6661" max="6661" width="8.75" style="4" customWidth="1"/>
    <col min="6662" max="6662" width="45.875" style="4" customWidth="1"/>
    <col min="6663" max="6663" width="29" style="4" customWidth="1"/>
    <col min="6664" max="6664" width="9" style="4"/>
    <col min="6665" max="6665" width="16.625" style="4" customWidth="1"/>
    <col min="6666" max="6666" width="26.125" style="4" bestFit="1" customWidth="1"/>
    <col min="6667" max="6667" width="35.125" style="4" bestFit="1" customWidth="1"/>
    <col min="6668" max="6912" width="9" style="4"/>
    <col min="6913" max="6913" width="7.625" style="4" customWidth="1"/>
    <col min="6914" max="6914" width="13.25" style="4" customWidth="1"/>
    <col min="6915" max="6915" width="23.375" style="4" customWidth="1"/>
    <col min="6916" max="6916" width="34.625" style="4" customWidth="1"/>
    <col min="6917" max="6917" width="8.75" style="4" customWidth="1"/>
    <col min="6918" max="6918" width="45.875" style="4" customWidth="1"/>
    <col min="6919" max="6919" width="29" style="4" customWidth="1"/>
    <col min="6920" max="6920" width="9" style="4"/>
    <col min="6921" max="6921" width="16.625" style="4" customWidth="1"/>
    <col min="6922" max="6922" width="26.125" style="4" bestFit="1" customWidth="1"/>
    <col min="6923" max="6923" width="35.125" style="4" bestFit="1" customWidth="1"/>
    <col min="6924" max="7168" width="9" style="4"/>
    <col min="7169" max="7169" width="7.625" style="4" customWidth="1"/>
    <col min="7170" max="7170" width="13.25" style="4" customWidth="1"/>
    <col min="7171" max="7171" width="23.375" style="4" customWidth="1"/>
    <col min="7172" max="7172" width="34.625" style="4" customWidth="1"/>
    <col min="7173" max="7173" width="8.75" style="4" customWidth="1"/>
    <col min="7174" max="7174" width="45.875" style="4" customWidth="1"/>
    <col min="7175" max="7175" width="29" style="4" customWidth="1"/>
    <col min="7176" max="7176" width="9" style="4"/>
    <col min="7177" max="7177" width="16.625" style="4" customWidth="1"/>
    <col min="7178" max="7178" width="26.125" style="4" bestFit="1" customWidth="1"/>
    <col min="7179" max="7179" width="35.125" style="4" bestFit="1" customWidth="1"/>
    <col min="7180" max="7424" width="9" style="4"/>
    <col min="7425" max="7425" width="7.625" style="4" customWidth="1"/>
    <col min="7426" max="7426" width="13.25" style="4" customWidth="1"/>
    <col min="7427" max="7427" width="23.375" style="4" customWidth="1"/>
    <col min="7428" max="7428" width="34.625" style="4" customWidth="1"/>
    <col min="7429" max="7429" width="8.75" style="4" customWidth="1"/>
    <col min="7430" max="7430" width="45.875" style="4" customWidth="1"/>
    <col min="7431" max="7431" width="29" style="4" customWidth="1"/>
    <col min="7432" max="7432" width="9" style="4"/>
    <col min="7433" max="7433" width="16.625" style="4" customWidth="1"/>
    <col min="7434" max="7434" width="26.125" style="4" bestFit="1" customWidth="1"/>
    <col min="7435" max="7435" width="35.125" style="4" bestFit="1" customWidth="1"/>
    <col min="7436" max="7680" width="9" style="4"/>
    <col min="7681" max="7681" width="7.625" style="4" customWidth="1"/>
    <col min="7682" max="7682" width="13.25" style="4" customWidth="1"/>
    <col min="7683" max="7683" width="23.375" style="4" customWidth="1"/>
    <col min="7684" max="7684" width="34.625" style="4" customWidth="1"/>
    <col min="7685" max="7685" width="8.75" style="4" customWidth="1"/>
    <col min="7686" max="7686" width="45.875" style="4" customWidth="1"/>
    <col min="7687" max="7687" width="29" style="4" customWidth="1"/>
    <col min="7688" max="7688" width="9" style="4"/>
    <col min="7689" max="7689" width="16.625" style="4" customWidth="1"/>
    <col min="7690" max="7690" width="26.125" style="4" bestFit="1" customWidth="1"/>
    <col min="7691" max="7691" width="35.125" style="4" bestFit="1" customWidth="1"/>
    <col min="7692" max="7936" width="9" style="4"/>
    <col min="7937" max="7937" width="7.625" style="4" customWidth="1"/>
    <col min="7938" max="7938" width="13.25" style="4" customWidth="1"/>
    <col min="7939" max="7939" width="23.375" style="4" customWidth="1"/>
    <col min="7940" max="7940" width="34.625" style="4" customWidth="1"/>
    <col min="7941" max="7941" width="8.75" style="4" customWidth="1"/>
    <col min="7942" max="7942" width="45.875" style="4" customWidth="1"/>
    <col min="7943" max="7943" width="29" style="4" customWidth="1"/>
    <col min="7944" max="7944" width="9" style="4"/>
    <col min="7945" max="7945" width="16.625" style="4" customWidth="1"/>
    <col min="7946" max="7946" width="26.125" style="4" bestFit="1" customWidth="1"/>
    <col min="7947" max="7947" width="35.125" style="4" bestFit="1" customWidth="1"/>
    <col min="7948" max="8192" width="9" style="4"/>
    <col min="8193" max="8193" width="7.625" style="4" customWidth="1"/>
    <col min="8194" max="8194" width="13.25" style="4" customWidth="1"/>
    <col min="8195" max="8195" width="23.375" style="4" customWidth="1"/>
    <col min="8196" max="8196" width="34.625" style="4" customWidth="1"/>
    <col min="8197" max="8197" width="8.75" style="4" customWidth="1"/>
    <col min="8198" max="8198" width="45.875" style="4" customWidth="1"/>
    <col min="8199" max="8199" width="29" style="4" customWidth="1"/>
    <col min="8200" max="8200" width="9" style="4"/>
    <col min="8201" max="8201" width="16.625" style="4" customWidth="1"/>
    <col min="8202" max="8202" width="26.125" style="4" bestFit="1" customWidth="1"/>
    <col min="8203" max="8203" width="35.125" style="4" bestFit="1" customWidth="1"/>
    <col min="8204" max="8448" width="9" style="4"/>
    <col min="8449" max="8449" width="7.625" style="4" customWidth="1"/>
    <col min="8450" max="8450" width="13.25" style="4" customWidth="1"/>
    <col min="8451" max="8451" width="23.375" style="4" customWidth="1"/>
    <col min="8452" max="8452" width="34.625" style="4" customWidth="1"/>
    <col min="8453" max="8453" width="8.75" style="4" customWidth="1"/>
    <col min="8454" max="8454" width="45.875" style="4" customWidth="1"/>
    <col min="8455" max="8455" width="29" style="4" customWidth="1"/>
    <col min="8456" max="8456" width="9" style="4"/>
    <col min="8457" max="8457" width="16.625" style="4" customWidth="1"/>
    <col min="8458" max="8458" width="26.125" style="4" bestFit="1" customWidth="1"/>
    <col min="8459" max="8459" width="35.125" style="4" bestFit="1" customWidth="1"/>
    <col min="8460" max="8704" width="9" style="4"/>
    <col min="8705" max="8705" width="7.625" style="4" customWidth="1"/>
    <col min="8706" max="8706" width="13.25" style="4" customWidth="1"/>
    <col min="8707" max="8707" width="23.375" style="4" customWidth="1"/>
    <col min="8708" max="8708" width="34.625" style="4" customWidth="1"/>
    <col min="8709" max="8709" width="8.75" style="4" customWidth="1"/>
    <col min="8710" max="8710" width="45.875" style="4" customWidth="1"/>
    <col min="8711" max="8711" width="29" style="4" customWidth="1"/>
    <col min="8712" max="8712" width="9" style="4"/>
    <col min="8713" max="8713" width="16.625" style="4" customWidth="1"/>
    <col min="8714" max="8714" width="26.125" style="4" bestFit="1" customWidth="1"/>
    <col min="8715" max="8715" width="35.125" style="4" bestFit="1" customWidth="1"/>
    <col min="8716" max="8960" width="9" style="4"/>
    <col min="8961" max="8961" width="7.625" style="4" customWidth="1"/>
    <col min="8962" max="8962" width="13.25" style="4" customWidth="1"/>
    <col min="8963" max="8963" width="23.375" style="4" customWidth="1"/>
    <col min="8964" max="8964" width="34.625" style="4" customWidth="1"/>
    <col min="8965" max="8965" width="8.75" style="4" customWidth="1"/>
    <col min="8966" max="8966" width="45.875" style="4" customWidth="1"/>
    <col min="8967" max="8967" width="29" style="4" customWidth="1"/>
    <col min="8968" max="8968" width="9" style="4"/>
    <col min="8969" max="8969" width="16.625" style="4" customWidth="1"/>
    <col min="8970" max="8970" width="26.125" style="4" bestFit="1" customWidth="1"/>
    <col min="8971" max="8971" width="35.125" style="4" bestFit="1" customWidth="1"/>
    <col min="8972" max="9216" width="9" style="4"/>
    <col min="9217" max="9217" width="7.625" style="4" customWidth="1"/>
    <col min="9218" max="9218" width="13.25" style="4" customWidth="1"/>
    <col min="9219" max="9219" width="23.375" style="4" customWidth="1"/>
    <col min="9220" max="9220" width="34.625" style="4" customWidth="1"/>
    <col min="9221" max="9221" width="8.75" style="4" customWidth="1"/>
    <col min="9222" max="9222" width="45.875" style="4" customWidth="1"/>
    <col min="9223" max="9223" width="29" style="4" customWidth="1"/>
    <col min="9224" max="9224" width="9" style="4"/>
    <col min="9225" max="9225" width="16.625" style="4" customWidth="1"/>
    <col min="9226" max="9226" width="26.125" style="4" bestFit="1" customWidth="1"/>
    <col min="9227" max="9227" width="35.125" style="4" bestFit="1" customWidth="1"/>
    <col min="9228" max="9472" width="9" style="4"/>
    <col min="9473" max="9473" width="7.625" style="4" customWidth="1"/>
    <col min="9474" max="9474" width="13.25" style="4" customWidth="1"/>
    <col min="9475" max="9475" width="23.375" style="4" customWidth="1"/>
    <col min="9476" max="9476" width="34.625" style="4" customWidth="1"/>
    <col min="9477" max="9477" width="8.75" style="4" customWidth="1"/>
    <col min="9478" max="9478" width="45.875" style="4" customWidth="1"/>
    <col min="9479" max="9479" width="29" style="4" customWidth="1"/>
    <col min="9480" max="9480" width="9" style="4"/>
    <col min="9481" max="9481" width="16.625" style="4" customWidth="1"/>
    <col min="9482" max="9482" width="26.125" style="4" bestFit="1" customWidth="1"/>
    <col min="9483" max="9483" width="35.125" style="4" bestFit="1" customWidth="1"/>
    <col min="9484" max="9728" width="9" style="4"/>
    <col min="9729" max="9729" width="7.625" style="4" customWidth="1"/>
    <col min="9730" max="9730" width="13.25" style="4" customWidth="1"/>
    <col min="9731" max="9731" width="23.375" style="4" customWidth="1"/>
    <col min="9732" max="9732" width="34.625" style="4" customWidth="1"/>
    <col min="9733" max="9733" width="8.75" style="4" customWidth="1"/>
    <col min="9734" max="9734" width="45.875" style="4" customWidth="1"/>
    <col min="9735" max="9735" width="29" style="4" customWidth="1"/>
    <col min="9736" max="9736" width="9" style="4"/>
    <col min="9737" max="9737" width="16.625" style="4" customWidth="1"/>
    <col min="9738" max="9738" width="26.125" style="4" bestFit="1" customWidth="1"/>
    <col min="9739" max="9739" width="35.125" style="4" bestFit="1" customWidth="1"/>
    <col min="9740" max="9984" width="9" style="4"/>
    <col min="9985" max="9985" width="7.625" style="4" customWidth="1"/>
    <col min="9986" max="9986" width="13.25" style="4" customWidth="1"/>
    <col min="9987" max="9987" width="23.375" style="4" customWidth="1"/>
    <col min="9988" max="9988" width="34.625" style="4" customWidth="1"/>
    <col min="9989" max="9989" width="8.75" style="4" customWidth="1"/>
    <col min="9990" max="9990" width="45.875" style="4" customWidth="1"/>
    <col min="9991" max="9991" width="29" style="4" customWidth="1"/>
    <col min="9992" max="9992" width="9" style="4"/>
    <col min="9993" max="9993" width="16.625" style="4" customWidth="1"/>
    <col min="9994" max="9994" width="26.125" style="4" bestFit="1" customWidth="1"/>
    <col min="9995" max="9995" width="35.125" style="4" bestFit="1" customWidth="1"/>
    <col min="9996" max="10240" width="9" style="4"/>
    <col min="10241" max="10241" width="7.625" style="4" customWidth="1"/>
    <col min="10242" max="10242" width="13.25" style="4" customWidth="1"/>
    <col min="10243" max="10243" width="23.375" style="4" customWidth="1"/>
    <col min="10244" max="10244" width="34.625" style="4" customWidth="1"/>
    <col min="10245" max="10245" width="8.75" style="4" customWidth="1"/>
    <col min="10246" max="10246" width="45.875" style="4" customWidth="1"/>
    <col min="10247" max="10247" width="29" style="4" customWidth="1"/>
    <col min="10248" max="10248" width="9" style="4"/>
    <col min="10249" max="10249" width="16.625" style="4" customWidth="1"/>
    <col min="10250" max="10250" width="26.125" style="4" bestFit="1" customWidth="1"/>
    <col min="10251" max="10251" width="35.125" style="4" bestFit="1" customWidth="1"/>
    <col min="10252" max="10496" width="9" style="4"/>
    <col min="10497" max="10497" width="7.625" style="4" customWidth="1"/>
    <col min="10498" max="10498" width="13.25" style="4" customWidth="1"/>
    <col min="10499" max="10499" width="23.375" style="4" customWidth="1"/>
    <col min="10500" max="10500" width="34.625" style="4" customWidth="1"/>
    <col min="10501" max="10501" width="8.75" style="4" customWidth="1"/>
    <col min="10502" max="10502" width="45.875" style="4" customWidth="1"/>
    <col min="10503" max="10503" width="29" style="4" customWidth="1"/>
    <col min="10504" max="10504" width="9" style="4"/>
    <col min="10505" max="10505" width="16.625" style="4" customWidth="1"/>
    <col min="10506" max="10506" width="26.125" style="4" bestFit="1" customWidth="1"/>
    <col min="10507" max="10507" width="35.125" style="4" bestFit="1" customWidth="1"/>
    <col min="10508" max="10752" width="9" style="4"/>
    <col min="10753" max="10753" width="7.625" style="4" customWidth="1"/>
    <col min="10754" max="10754" width="13.25" style="4" customWidth="1"/>
    <col min="10755" max="10755" width="23.375" style="4" customWidth="1"/>
    <col min="10756" max="10756" width="34.625" style="4" customWidth="1"/>
    <col min="10757" max="10757" width="8.75" style="4" customWidth="1"/>
    <col min="10758" max="10758" width="45.875" style="4" customWidth="1"/>
    <col min="10759" max="10759" width="29" style="4" customWidth="1"/>
    <col min="10760" max="10760" width="9" style="4"/>
    <col min="10761" max="10761" width="16.625" style="4" customWidth="1"/>
    <col min="10762" max="10762" width="26.125" style="4" bestFit="1" customWidth="1"/>
    <col min="10763" max="10763" width="35.125" style="4" bestFit="1" customWidth="1"/>
    <col min="10764" max="11008" width="9" style="4"/>
    <col min="11009" max="11009" width="7.625" style="4" customWidth="1"/>
    <col min="11010" max="11010" width="13.25" style="4" customWidth="1"/>
    <col min="11011" max="11011" width="23.375" style="4" customWidth="1"/>
    <col min="11012" max="11012" width="34.625" style="4" customWidth="1"/>
    <col min="11013" max="11013" width="8.75" style="4" customWidth="1"/>
    <col min="11014" max="11014" width="45.875" style="4" customWidth="1"/>
    <col min="11015" max="11015" width="29" style="4" customWidth="1"/>
    <col min="11016" max="11016" width="9" style="4"/>
    <col min="11017" max="11017" width="16.625" style="4" customWidth="1"/>
    <col min="11018" max="11018" width="26.125" style="4" bestFit="1" customWidth="1"/>
    <col min="11019" max="11019" width="35.125" style="4" bestFit="1" customWidth="1"/>
    <col min="11020" max="11264" width="9" style="4"/>
    <col min="11265" max="11265" width="7.625" style="4" customWidth="1"/>
    <col min="11266" max="11266" width="13.25" style="4" customWidth="1"/>
    <col min="11267" max="11267" width="23.375" style="4" customWidth="1"/>
    <col min="11268" max="11268" width="34.625" style="4" customWidth="1"/>
    <col min="11269" max="11269" width="8.75" style="4" customWidth="1"/>
    <col min="11270" max="11270" width="45.875" style="4" customWidth="1"/>
    <col min="11271" max="11271" width="29" style="4" customWidth="1"/>
    <col min="11272" max="11272" width="9" style="4"/>
    <col min="11273" max="11273" width="16.625" style="4" customWidth="1"/>
    <col min="11274" max="11274" width="26.125" style="4" bestFit="1" customWidth="1"/>
    <col min="11275" max="11275" width="35.125" style="4" bestFit="1" customWidth="1"/>
    <col min="11276" max="11520" width="9" style="4"/>
    <col min="11521" max="11521" width="7.625" style="4" customWidth="1"/>
    <col min="11522" max="11522" width="13.25" style="4" customWidth="1"/>
    <col min="11523" max="11523" width="23.375" style="4" customWidth="1"/>
    <col min="11524" max="11524" width="34.625" style="4" customWidth="1"/>
    <col min="11525" max="11525" width="8.75" style="4" customWidth="1"/>
    <col min="11526" max="11526" width="45.875" style="4" customWidth="1"/>
    <col min="11527" max="11527" width="29" style="4" customWidth="1"/>
    <col min="11528" max="11528" width="9" style="4"/>
    <col min="11529" max="11529" width="16.625" style="4" customWidth="1"/>
    <col min="11530" max="11530" width="26.125" style="4" bestFit="1" customWidth="1"/>
    <col min="11531" max="11531" width="35.125" style="4" bestFit="1" customWidth="1"/>
    <col min="11532" max="11776" width="9" style="4"/>
    <col min="11777" max="11777" width="7.625" style="4" customWidth="1"/>
    <col min="11778" max="11778" width="13.25" style="4" customWidth="1"/>
    <col min="11779" max="11779" width="23.375" style="4" customWidth="1"/>
    <col min="11780" max="11780" width="34.625" style="4" customWidth="1"/>
    <col min="11781" max="11781" width="8.75" style="4" customWidth="1"/>
    <col min="11782" max="11782" width="45.875" style="4" customWidth="1"/>
    <col min="11783" max="11783" width="29" style="4" customWidth="1"/>
    <col min="11784" max="11784" width="9" style="4"/>
    <col min="11785" max="11785" width="16.625" style="4" customWidth="1"/>
    <col min="11786" max="11786" width="26.125" style="4" bestFit="1" customWidth="1"/>
    <col min="11787" max="11787" width="35.125" style="4" bestFit="1" customWidth="1"/>
    <col min="11788" max="12032" width="9" style="4"/>
    <col min="12033" max="12033" width="7.625" style="4" customWidth="1"/>
    <col min="12034" max="12034" width="13.25" style="4" customWidth="1"/>
    <col min="12035" max="12035" width="23.375" style="4" customWidth="1"/>
    <col min="12036" max="12036" width="34.625" style="4" customWidth="1"/>
    <col min="12037" max="12037" width="8.75" style="4" customWidth="1"/>
    <col min="12038" max="12038" width="45.875" style="4" customWidth="1"/>
    <col min="12039" max="12039" width="29" style="4" customWidth="1"/>
    <col min="12040" max="12040" width="9" style="4"/>
    <col min="12041" max="12041" width="16.625" style="4" customWidth="1"/>
    <col min="12042" max="12042" width="26.125" style="4" bestFit="1" customWidth="1"/>
    <col min="12043" max="12043" width="35.125" style="4" bestFit="1" customWidth="1"/>
    <col min="12044" max="12288" width="9" style="4"/>
    <col min="12289" max="12289" width="7.625" style="4" customWidth="1"/>
    <col min="12290" max="12290" width="13.25" style="4" customWidth="1"/>
    <col min="12291" max="12291" width="23.375" style="4" customWidth="1"/>
    <col min="12292" max="12292" width="34.625" style="4" customWidth="1"/>
    <col min="12293" max="12293" width="8.75" style="4" customWidth="1"/>
    <col min="12294" max="12294" width="45.875" style="4" customWidth="1"/>
    <col min="12295" max="12295" width="29" style="4" customWidth="1"/>
    <col min="12296" max="12296" width="9" style="4"/>
    <col min="12297" max="12297" width="16.625" style="4" customWidth="1"/>
    <col min="12298" max="12298" width="26.125" style="4" bestFit="1" customWidth="1"/>
    <col min="12299" max="12299" width="35.125" style="4" bestFit="1" customWidth="1"/>
    <col min="12300" max="12544" width="9" style="4"/>
    <col min="12545" max="12545" width="7.625" style="4" customWidth="1"/>
    <col min="12546" max="12546" width="13.25" style="4" customWidth="1"/>
    <col min="12547" max="12547" width="23.375" style="4" customWidth="1"/>
    <col min="12548" max="12548" width="34.625" style="4" customWidth="1"/>
    <col min="12549" max="12549" width="8.75" style="4" customWidth="1"/>
    <col min="12550" max="12550" width="45.875" style="4" customWidth="1"/>
    <col min="12551" max="12551" width="29" style="4" customWidth="1"/>
    <col min="12552" max="12552" width="9" style="4"/>
    <col min="12553" max="12553" width="16.625" style="4" customWidth="1"/>
    <col min="12554" max="12554" width="26.125" style="4" bestFit="1" customWidth="1"/>
    <col min="12555" max="12555" width="35.125" style="4" bestFit="1" customWidth="1"/>
    <col min="12556" max="12800" width="9" style="4"/>
    <col min="12801" max="12801" width="7.625" style="4" customWidth="1"/>
    <col min="12802" max="12802" width="13.25" style="4" customWidth="1"/>
    <col min="12803" max="12803" width="23.375" style="4" customWidth="1"/>
    <col min="12804" max="12804" width="34.625" style="4" customWidth="1"/>
    <col min="12805" max="12805" width="8.75" style="4" customWidth="1"/>
    <col min="12806" max="12806" width="45.875" style="4" customWidth="1"/>
    <col min="12807" max="12807" width="29" style="4" customWidth="1"/>
    <col min="12808" max="12808" width="9" style="4"/>
    <col min="12809" max="12809" width="16.625" style="4" customWidth="1"/>
    <col min="12810" max="12810" width="26.125" style="4" bestFit="1" customWidth="1"/>
    <col min="12811" max="12811" width="35.125" style="4" bestFit="1" customWidth="1"/>
    <col min="12812" max="13056" width="9" style="4"/>
    <col min="13057" max="13057" width="7.625" style="4" customWidth="1"/>
    <col min="13058" max="13058" width="13.25" style="4" customWidth="1"/>
    <col min="13059" max="13059" width="23.375" style="4" customWidth="1"/>
    <col min="13060" max="13060" width="34.625" style="4" customWidth="1"/>
    <col min="13061" max="13061" width="8.75" style="4" customWidth="1"/>
    <col min="13062" max="13062" width="45.875" style="4" customWidth="1"/>
    <col min="13063" max="13063" width="29" style="4" customWidth="1"/>
    <col min="13064" max="13064" width="9" style="4"/>
    <col min="13065" max="13065" width="16.625" style="4" customWidth="1"/>
    <col min="13066" max="13066" width="26.125" style="4" bestFit="1" customWidth="1"/>
    <col min="13067" max="13067" width="35.125" style="4" bestFit="1" customWidth="1"/>
    <col min="13068" max="13312" width="9" style="4"/>
    <col min="13313" max="13313" width="7.625" style="4" customWidth="1"/>
    <col min="13314" max="13314" width="13.25" style="4" customWidth="1"/>
    <col min="13315" max="13315" width="23.375" style="4" customWidth="1"/>
    <col min="13316" max="13316" width="34.625" style="4" customWidth="1"/>
    <col min="13317" max="13317" width="8.75" style="4" customWidth="1"/>
    <col min="13318" max="13318" width="45.875" style="4" customWidth="1"/>
    <col min="13319" max="13319" width="29" style="4" customWidth="1"/>
    <col min="13320" max="13320" width="9" style="4"/>
    <col min="13321" max="13321" width="16.625" style="4" customWidth="1"/>
    <col min="13322" max="13322" width="26.125" style="4" bestFit="1" customWidth="1"/>
    <col min="13323" max="13323" width="35.125" style="4" bestFit="1" customWidth="1"/>
    <col min="13324" max="13568" width="9" style="4"/>
    <col min="13569" max="13569" width="7.625" style="4" customWidth="1"/>
    <col min="13570" max="13570" width="13.25" style="4" customWidth="1"/>
    <col min="13571" max="13571" width="23.375" style="4" customWidth="1"/>
    <col min="13572" max="13572" width="34.625" style="4" customWidth="1"/>
    <col min="13573" max="13573" width="8.75" style="4" customWidth="1"/>
    <col min="13574" max="13574" width="45.875" style="4" customWidth="1"/>
    <col min="13575" max="13575" width="29" style="4" customWidth="1"/>
    <col min="13576" max="13576" width="9" style="4"/>
    <col min="13577" max="13577" width="16.625" style="4" customWidth="1"/>
    <col min="13578" max="13578" width="26.125" style="4" bestFit="1" customWidth="1"/>
    <col min="13579" max="13579" width="35.125" style="4" bestFit="1" customWidth="1"/>
    <col min="13580" max="13824" width="9" style="4"/>
    <col min="13825" max="13825" width="7.625" style="4" customWidth="1"/>
    <col min="13826" max="13826" width="13.25" style="4" customWidth="1"/>
    <col min="13827" max="13827" width="23.375" style="4" customWidth="1"/>
    <col min="13828" max="13828" width="34.625" style="4" customWidth="1"/>
    <col min="13829" max="13829" width="8.75" style="4" customWidth="1"/>
    <col min="13830" max="13830" width="45.875" style="4" customWidth="1"/>
    <col min="13831" max="13831" width="29" style="4" customWidth="1"/>
    <col min="13832" max="13832" width="9" style="4"/>
    <col min="13833" max="13833" width="16.625" style="4" customWidth="1"/>
    <col min="13834" max="13834" width="26.125" style="4" bestFit="1" customWidth="1"/>
    <col min="13835" max="13835" width="35.125" style="4" bestFit="1" customWidth="1"/>
    <col min="13836" max="14080" width="9" style="4"/>
    <col min="14081" max="14081" width="7.625" style="4" customWidth="1"/>
    <col min="14082" max="14082" width="13.25" style="4" customWidth="1"/>
    <col min="14083" max="14083" width="23.375" style="4" customWidth="1"/>
    <col min="14084" max="14084" width="34.625" style="4" customWidth="1"/>
    <col min="14085" max="14085" width="8.75" style="4" customWidth="1"/>
    <col min="14086" max="14086" width="45.875" style="4" customWidth="1"/>
    <col min="14087" max="14087" width="29" style="4" customWidth="1"/>
    <col min="14088" max="14088" width="9" style="4"/>
    <col min="14089" max="14089" width="16.625" style="4" customWidth="1"/>
    <col min="14090" max="14090" width="26.125" style="4" bestFit="1" customWidth="1"/>
    <col min="14091" max="14091" width="35.125" style="4" bestFit="1" customWidth="1"/>
    <col min="14092" max="14336" width="9" style="4"/>
    <col min="14337" max="14337" width="7.625" style="4" customWidth="1"/>
    <col min="14338" max="14338" width="13.25" style="4" customWidth="1"/>
    <col min="14339" max="14339" width="23.375" style="4" customWidth="1"/>
    <col min="14340" max="14340" width="34.625" style="4" customWidth="1"/>
    <col min="14341" max="14341" width="8.75" style="4" customWidth="1"/>
    <col min="14342" max="14342" width="45.875" style="4" customWidth="1"/>
    <col min="14343" max="14343" width="29" style="4" customWidth="1"/>
    <col min="14344" max="14344" width="9" style="4"/>
    <col min="14345" max="14345" width="16.625" style="4" customWidth="1"/>
    <col min="14346" max="14346" width="26.125" style="4" bestFit="1" customWidth="1"/>
    <col min="14347" max="14347" width="35.125" style="4" bestFit="1" customWidth="1"/>
    <col min="14348" max="14592" width="9" style="4"/>
    <col min="14593" max="14593" width="7.625" style="4" customWidth="1"/>
    <col min="14594" max="14594" width="13.25" style="4" customWidth="1"/>
    <col min="14595" max="14595" width="23.375" style="4" customWidth="1"/>
    <col min="14596" max="14596" width="34.625" style="4" customWidth="1"/>
    <col min="14597" max="14597" width="8.75" style="4" customWidth="1"/>
    <col min="14598" max="14598" width="45.875" style="4" customWidth="1"/>
    <col min="14599" max="14599" width="29" style="4" customWidth="1"/>
    <col min="14600" max="14600" width="9" style="4"/>
    <col min="14601" max="14601" width="16.625" style="4" customWidth="1"/>
    <col min="14602" max="14602" width="26.125" style="4" bestFit="1" customWidth="1"/>
    <col min="14603" max="14603" width="35.125" style="4" bestFit="1" customWidth="1"/>
    <col min="14604" max="14848" width="9" style="4"/>
    <col min="14849" max="14849" width="7.625" style="4" customWidth="1"/>
    <col min="14850" max="14850" width="13.25" style="4" customWidth="1"/>
    <col min="14851" max="14851" width="23.375" style="4" customWidth="1"/>
    <col min="14852" max="14852" width="34.625" style="4" customWidth="1"/>
    <col min="14853" max="14853" width="8.75" style="4" customWidth="1"/>
    <col min="14854" max="14854" width="45.875" style="4" customWidth="1"/>
    <col min="14855" max="14855" width="29" style="4" customWidth="1"/>
    <col min="14856" max="14856" width="9" style="4"/>
    <col min="14857" max="14857" width="16.625" style="4" customWidth="1"/>
    <col min="14858" max="14858" width="26.125" style="4" bestFit="1" customWidth="1"/>
    <col min="14859" max="14859" width="35.125" style="4" bestFit="1" customWidth="1"/>
    <col min="14860" max="15104" width="9" style="4"/>
    <col min="15105" max="15105" width="7.625" style="4" customWidth="1"/>
    <col min="15106" max="15106" width="13.25" style="4" customWidth="1"/>
    <col min="15107" max="15107" width="23.375" style="4" customWidth="1"/>
    <col min="15108" max="15108" width="34.625" style="4" customWidth="1"/>
    <col min="15109" max="15109" width="8.75" style="4" customWidth="1"/>
    <col min="15110" max="15110" width="45.875" style="4" customWidth="1"/>
    <col min="15111" max="15111" width="29" style="4" customWidth="1"/>
    <col min="15112" max="15112" width="9" style="4"/>
    <col min="15113" max="15113" width="16.625" style="4" customWidth="1"/>
    <col min="15114" max="15114" width="26.125" style="4" bestFit="1" customWidth="1"/>
    <col min="15115" max="15115" width="35.125" style="4" bestFit="1" customWidth="1"/>
    <col min="15116" max="15360" width="9" style="4"/>
    <col min="15361" max="15361" width="7.625" style="4" customWidth="1"/>
    <col min="15362" max="15362" width="13.25" style="4" customWidth="1"/>
    <col min="15363" max="15363" width="23.375" style="4" customWidth="1"/>
    <col min="15364" max="15364" width="34.625" style="4" customWidth="1"/>
    <col min="15365" max="15365" width="8.75" style="4" customWidth="1"/>
    <col min="15366" max="15366" width="45.875" style="4" customWidth="1"/>
    <col min="15367" max="15367" width="29" style="4" customWidth="1"/>
    <col min="15368" max="15368" width="9" style="4"/>
    <col min="15369" max="15369" width="16.625" style="4" customWidth="1"/>
    <col min="15370" max="15370" width="26.125" style="4" bestFit="1" customWidth="1"/>
    <col min="15371" max="15371" width="35.125" style="4" bestFit="1" customWidth="1"/>
    <col min="15372" max="15616" width="9" style="4"/>
    <col min="15617" max="15617" width="7.625" style="4" customWidth="1"/>
    <col min="15618" max="15618" width="13.25" style="4" customWidth="1"/>
    <col min="15619" max="15619" width="23.375" style="4" customWidth="1"/>
    <col min="15620" max="15620" width="34.625" style="4" customWidth="1"/>
    <col min="15621" max="15621" width="8.75" style="4" customWidth="1"/>
    <col min="15622" max="15622" width="45.875" style="4" customWidth="1"/>
    <col min="15623" max="15623" width="29" style="4" customWidth="1"/>
    <col min="15624" max="15624" width="9" style="4"/>
    <col min="15625" max="15625" width="16.625" style="4" customWidth="1"/>
    <col min="15626" max="15626" width="26.125" style="4" bestFit="1" customWidth="1"/>
    <col min="15627" max="15627" width="35.125" style="4" bestFit="1" customWidth="1"/>
    <col min="15628" max="15872" width="9" style="4"/>
    <col min="15873" max="15873" width="7.625" style="4" customWidth="1"/>
    <col min="15874" max="15874" width="13.25" style="4" customWidth="1"/>
    <col min="15875" max="15875" width="23.375" style="4" customWidth="1"/>
    <col min="15876" max="15876" width="34.625" style="4" customWidth="1"/>
    <col min="15877" max="15877" width="8.75" style="4" customWidth="1"/>
    <col min="15878" max="15878" width="45.875" style="4" customWidth="1"/>
    <col min="15879" max="15879" width="29" style="4" customWidth="1"/>
    <col min="15880" max="15880" width="9" style="4"/>
    <col min="15881" max="15881" width="16.625" style="4" customWidth="1"/>
    <col min="15882" max="15882" width="26.125" style="4" bestFit="1" customWidth="1"/>
    <col min="15883" max="15883" width="35.125" style="4" bestFit="1" customWidth="1"/>
    <col min="15884" max="16128" width="9" style="4"/>
    <col min="16129" max="16129" width="7.625" style="4" customWidth="1"/>
    <col min="16130" max="16130" width="13.25" style="4" customWidth="1"/>
    <col min="16131" max="16131" width="23.375" style="4" customWidth="1"/>
    <col min="16132" max="16132" width="34.625" style="4" customWidth="1"/>
    <col min="16133" max="16133" width="8.75" style="4" customWidth="1"/>
    <col min="16134" max="16134" width="45.875" style="4" customWidth="1"/>
    <col min="16135" max="16135" width="29" style="4" customWidth="1"/>
    <col min="16136" max="16136" width="9" style="4"/>
    <col min="16137" max="16137" width="16.625" style="4" customWidth="1"/>
    <col min="16138" max="16138" width="26.125" style="4" bestFit="1" customWidth="1"/>
    <col min="16139" max="16139" width="35.125" style="4" bestFit="1" customWidth="1"/>
    <col min="16140" max="16384" width="9" style="4"/>
  </cols>
  <sheetData>
    <row r="1" spans="1:7" s="2" customFormat="1" ht="20.100000000000001" customHeight="1">
      <c r="A1" s="57" t="s">
        <v>82</v>
      </c>
      <c r="B1" s="57"/>
      <c r="C1" s="57"/>
      <c r="D1" s="57"/>
      <c r="E1" s="57"/>
      <c r="F1" s="57"/>
      <c r="G1" s="57"/>
    </row>
    <row r="2" spans="1:7" s="2" customFormat="1" ht="20.100000000000001" customHeight="1">
      <c r="A2" s="57"/>
      <c r="B2" s="57"/>
      <c r="C2" s="57"/>
      <c r="D2" s="57"/>
      <c r="E2" s="57"/>
      <c r="F2" s="57"/>
      <c r="G2" s="57"/>
    </row>
    <row r="3" spans="1:7" ht="20.100000000000001" customHeight="1" thickBot="1">
      <c r="A3" s="58" t="s">
        <v>135</v>
      </c>
      <c r="B3" s="58"/>
      <c r="C3" s="58"/>
      <c r="D3" s="58"/>
      <c r="F3" s="59" t="str">
        <f>CONCATENATE("일금 :  ",NUMBERSTRING(D31, 1),"원 정"," (\",TEXT(D31,"#,##0_-;-#,##0_-;"),")  ")</f>
        <v xml:space="preserve">일금 :  영원 정 (\)  </v>
      </c>
      <c r="G3" s="59"/>
    </row>
    <row r="4" spans="1:7" s="8" customFormat="1" ht="20.100000000000001" customHeight="1" thickBot="1">
      <c r="A4" s="60" t="s">
        <v>83</v>
      </c>
      <c r="B4" s="61"/>
      <c r="C4" s="61"/>
      <c r="D4" s="5" t="s">
        <v>84</v>
      </c>
      <c r="E4" s="6" t="s">
        <v>85</v>
      </c>
      <c r="F4" s="5" t="s">
        <v>86</v>
      </c>
      <c r="G4" s="7" t="s">
        <v>87</v>
      </c>
    </row>
    <row r="5" spans="1:7" ht="20.100000000000001" customHeight="1">
      <c r="A5" s="62" t="s">
        <v>88</v>
      </c>
      <c r="B5" s="65" t="s">
        <v>89</v>
      </c>
      <c r="C5" s="9" t="s">
        <v>90</v>
      </c>
      <c r="D5" s="10">
        <f>내역서!F19</f>
        <v>0</v>
      </c>
      <c r="E5" s="11"/>
      <c r="F5" s="10"/>
      <c r="G5" s="12"/>
    </row>
    <row r="6" spans="1:7" ht="20.100000000000001" customHeight="1">
      <c r="A6" s="63"/>
      <c r="B6" s="66"/>
      <c r="C6" s="13" t="s">
        <v>91</v>
      </c>
      <c r="D6" s="14"/>
      <c r="E6" s="15"/>
      <c r="F6" s="14"/>
      <c r="G6" s="16"/>
    </row>
    <row r="7" spans="1:7" ht="20.100000000000001" customHeight="1">
      <c r="A7" s="63"/>
      <c r="B7" s="67"/>
      <c r="C7" s="13" t="s">
        <v>92</v>
      </c>
      <c r="D7" s="14">
        <f>SUM(D5:D6)</f>
        <v>0</v>
      </c>
      <c r="E7" s="15"/>
      <c r="F7" s="14"/>
      <c r="G7" s="16"/>
    </row>
    <row r="8" spans="1:7" ht="20.100000000000001" customHeight="1">
      <c r="A8" s="63"/>
      <c r="B8" s="68" t="s">
        <v>93</v>
      </c>
      <c r="C8" s="13" t="s">
        <v>94</v>
      </c>
      <c r="D8" s="14">
        <f>내역서!H19</f>
        <v>0</v>
      </c>
      <c r="E8" s="15"/>
      <c r="F8" s="14"/>
      <c r="G8" s="16"/>
    </row>
    <row r="9" spans="1:7" ht="20.100000000000001" customHeight="1">
      <c r="A9" s="63"/>
      <c r="B9" s="66"/>
      <c r="C9" s="13" t="s">
        <v>95</v>
      </c>
      <c r="D9" s="14">
        <f>INT(D8*E9)</f>
        <v>0</v>
      </c>
      <c r="E9" s="17">
        <v>9.0999999999999998E-2</v>
      </c>
      <c r="F9" s="14" t="str">
        <f>" 직접노무비의 "&amp;TEXT(E9,"0.0%")</f>
        <v xml:space="preserve"> 직접노무비의 9.1%</v>
      </c>
      <c r="G9" s="16" t="s">
        <v>155</v>
      </c>
    </row>
    <row r="10" spans="1:7" ht="20.100000000000001" customHeight="1">
      <c r="A10" s="63"/>
      <c r="B10" s="67"/>
      <c r="C10" s="13" t="s">
        <v>92</v>
      </c>
      <c r="D10" s="14">
        <f>SUM(D8:D9)</f>
        <v>0</v>
      </c>
      <c r="E10" s="15"/>
      <c r="F10" s="14"/>
      <c r="G10" s="16"/>
    </row>
    <row r="11" spans="1:7" ht="20.100000000000001" customHeight="1">
      <c r="A11" s="63"/>
      <c r="B11" s="68" t="s">
        <v>96</v>
      </c>
      <c r="C11" s="13" t="s">
        <v>97</v>
      </c>
      <c r="D11" s="14">
        <f>내역서!J19</f>
        <v>0</v>
      </c>
      <c r="E11" s="15"/>
      <c r="F11" s="14"/>
      <c r="G11" s="16"/>
    </row>
    <row r="12" spans="1:7" ht="20.100000000000001" customHeight="1">
      <c r="A12" s="63"/>
      <c r="B12" s="66"/>
      <c r="C12" s="13" t="s">
        <v>98</v>
      </c>
      <c r="D12" s="14">
        <f>INT(D10*E12)</f>
        <v>0</v>
      </c>
      <c r="E12" s="17">
        <v>3.7999999999999999E-2</v>
      </c>
      <c r="F12" s="14" t="str">
        <f>" 노무비의 "&amp;TEXT(E12,"0.0%")</f>
        <v xml:space="preserve"> 노무비의 3.8%</v>
      </c>
      <c r="G12" s="16" t="s">
        <v>156</v>
      </c>
    </row>
    <row r="13" spans="1:7" ht="20.100000000000001" customHeight="1">
      <c r="A13" s="63"/>
      <c r="B13" s="66"/>
      <c r="C13" s="13" t="s">
        <v>99</v>
      </c>
      <c r="D13" s="14">
        <f>INT(D10*E13)</f>
        <v>0</v>
      </c>
      <c r="E13" s="15">
        <v>8.6999999999999994E-3</v>
      </c>
      <c r="F13" s="14" t="str">
        <f>" 노무비의 "&amp;TEXT(E13,"0.00%")</f>
        <v xml:space="preserve"> 노무비의 0.87%</v>
      </c>
      <c r="G13" s="16" t="s">
        <v>156</v>
      </c>
    </row>
    <row r="14" spans="1:7" ht="20.100000000000001" customHeight="1">
      <c r="A14" s="63"/>
      <c r="B14" s="66"/>
      <c r="C14" s="13" t="s">
        <v>100</v>
      </c>
      <c r="D14" s="14"/>
      <c r="E14" s="17"/>
      <c r="F14" s="14"/>
      <c r="G14" s="16" t="s">
        <v>160</v>
      </c>
    </row>
    <row r="15" spans="1:7" ht="20.100000000000001" customHeight="1">
      <c r="A15" s="63"/>
      <c r="B15" s="66"/>
      <c r="C15" s="13" t="s">
        <v>101</v>
      </c>
      <c r="D15" s="14"/>
      <c r="E15" s="15"/>
      <c r="F15" s="14"/>
      <c r="G15" s="16" t="s">
        <v>160</v>
      </c>
    </row>
    <row r="16" spans="1:7" ht="20.100000000000001" customHeight="1">
      <c r="A16" s="63"/>
      <c r="B16" s="66"/>
      <c r="C16" s="13" t="s">
        <v>102</v>
      </c>
      <c r="D16" s="14"/>
      <c r="E16" s="15"/>
      <c r="F16" s="14"/>
      <c r="G16" s="16" t="s">
        <v>160</v>
      </c>
    </row>
    <row r="17" spans="1:7" ht="20.100000000000001" customHeight="1">
      <c r="A17" s="63"/>
      <c r="B17" s="66"/>
      <c r="C17" s="13" t="s">
        <v>103</v>
      </c>
      <c r="D17" s="14"/>
      <c r="E17" s="17"/>
      <c r="F17" s="14"/>
      <c r="G17" s="16" t="s">
        <v>161</v>
      </c>
    </row>
    <row r="18" spans="1:7" ht="20.100000000000001" customHeight="1">
      <c r="A18" s="63"/>
      <c r="B18" s="66"/>
      <c r="C18" s="13" t="s">
        <v>104</v>
      </c>
      <c r="D18" s="14">
        <f>INT((D7+D8)*E18)</f>
        <v>0</v>
      </c>
      <c r="E18" s="17">
        <v>2.93E-2</v>
      </c>
      <c r="F18" s="14" t="s">
        <v>153</v>
      </c>
      <c r="G18" s="16" t="s">
        <v>156</v>
      </c>
    </row>
    <row r="19" spans="1:7" ht="20.100000000000001" customHeight="1">
      <c r="A19" s="63"/>
      <c r="B19" s="66"/>
      <c r="C19" s="13" t="s">
        <v>105</v>
      </c>
      <c r="D19" s="14">
        <f>INT((D7+D8+D11)*E19)</f>
        <v>0</v>
      </c>
      <c r="E19" s="17">
        <v>3.0000000000000001E-3</v>
      </c>
      <c r="F19" s="14" t="s">
        <v>116</v>
      </c>
      <c r="G19" s="16" t="s">
        <v>156</v>
      </c>
    </row>
    <row r="20" spans="1:7" ht="20.100000000000001" customHeight="1">
      <c r="A20" s="63"/>
      <c r="B20" s="66"/>
      <c r="C20" s="13" t="s">
        <v>106</v>
      </c>
      <c r="D20" s="14">
        <f>INT((D7+D10)*E20)</f>
        <v>0</v>
      </c>
      <c r="E20" s="15">
        <v>4.0500000000000001E-2</v>
      </c>
      <c r="F20" s="14" t="s">
        <v>122</v>
      </c>
      <c r="G20" s="16" t="s">
        <v>157</v>
      </c>
    </row>
    <row r="21" spans="1:7" ht="20.100000000000001" customHeight="1">
      <c r="A21" s="63"/>
      <c r="B21" s="66"/>
      <c r="C21" s="13" t="s">
        <v>107</v>
      </c>
      <c r="D21" s="14"/>
      <c r="E21" s="15"/>
      <c r="F21" s="14"/>
      <c r="G21" s="16"/>
    </row>
    <row r="22" spans="1:7" ht="20.100000000000001" customHeight="1">
      <c r="A22" s="64"/>
      <c r="B22" s="67"/>
      <c r="C22" s="13" t="s">
        <v>92</v>
      </c>
      <c r="D22" s="14">
        <f>SUM(D11:D21)</f>
        <v>0</v>
      </c>
      <c r="E22" s="15"/>
      <c r="F22" s="14"/>
      <c r="G22" s="16"/>
    </row>
    <row r="23" spans="1:7" ht="20.100000000000001" customHeight="1">
      <c r="A23" s="52" t="s">
        <v>108</v>
      </c>
      <c r="B23" s="53"/>
      <c r="C23" s="53"/>
      <c r="D23" s="14">
        <f>INT(D7+D10+D22)</f>
        <v>0</v>
      </c>
      <c r="E23" s="15"/>
      <c r="F23" s="14"/>
      <c r="G23" s="16"/>
    </row>
    <row r="24" spans="1:7" ht="20.100000000000001" customHeight="1">
      <c r="A24" s="52" t="s">
        <v>109</v>
      </c>
      <c r="B24" s="53"/>
      <c r="C24" s="53"/>
      <c r="D24" s="14">
        <f>INT(D23*E24)</f>
        <v>0</v>
      </c>
      <c r="E24" s="18">
        <v>0.06</v>
      </c>
      <c r="F24" s="14" t="s">
        <v>117</v>
      </c>
      <c r="G24" s="16" t="s">
        <v>158</v>
      </c>
    </row>
    <row r="25" spans="1:7" ht="20.100000000000001" customHeight="1">
      <c r="A25" s="52" t="s">
        <v>110</v>
      </c>
      <c r="B25" s="53"/>
      <c r="C25" s="53"/>
      <c r="D25" s="14">
        <f>INT((D10+D22+D24)*E25)</f>
        <v>0</v>
      </c>
      <c r="E25" s="15">
        <v>0.1168</v>
      </c>
      <c r="F25" s="14" t="s">
        <v>129</v>
      </c>
      <c r="G25" s="16" t="s">
        <v>159</v>
      </c>
    </row>
    <row r="26" spans="1:7" s="27" customFormat="1" ht="20.100000000000001" customHeight="1">
      <c r="A26" s="56" t="s">
        <v>121</v>
      </c>
      <c r="B26" s="53"/>
      <c r="C26" s="53"/>
      <c r="D26" s="14">
        <f>내역서!L22</f>
        <v>0</v>
      </c>
      <c r="E26" s="18"/>
      <c r="F26" s="14"/>
      <c r="G26" s="16"/>
    </row>
    <row r="27" spans="1:7" ht="20.100000000000001" customHeight="1">
      <c r="A27" s="52" t="s">
        <v>111</v>
      </c>
      <c r="B27" s="53"/>
      <c r="C27" s="53"/>
      <c r="D27" s="14">
        <f>SUM(D23:D26)</f>
        <v>0</v>
      </c>
      <c r="E27" s="15"/>
      <c r="F27" s="14"/>
      <c r="G27" s="16"/>
    </row>
    <row r="28" spans="1:7" ht="20.100000000000001" customHeight="1">
      <c r="A28" s="52" t="s">
        <v>112</v>
      </c>
      <c r="B28" s="53"/>
      <c r="C28" s="53"/>
      <c r="D28" s="14">
        <f>INT(SUM(D27:D27)*E28)</f>
        <v>0</v>
      </c>
      <c r="E28" s="18">
        <v>0.1</v>
      </c>
      <c r="F28" s="14" t="str">
        <f>" 공급가액의 "&amp;TEXT(E28,"0%")</f>
        <v xml:space="preserve"> 공급가액의 10%</v>
      </c>
      <c r="G28" s="16" t="s">
        <v>156</v>
      </c>
    </row>
    <row r="29" spans="1:7" ht="20.100000000000001" customHeight="1">
      <c r="A29" s="52" t="s">
        <v>113</v>
      </c>
      <c r="B29" s="53"/>
      <c r="C29" s="53"/>
      <c r="D29" s="19">
        <f>SUM(D27:D28)</f>
        <v>0</v>
      </c>
      <c r="E29" s="20"/>
      <c r="F29" s="19"/>
      <c r="G29" s="21"/>
    </row>
    <row r="30" spans="1:7" ht="20.100000000000001" customHeight="1">
      <c r="A30" s="52" t="s">
        <v>114</v>
      </c>
      <c r="B30" s="53"/>
      <c r="C30" s="53"/>
      <c r="D30" s="19"/>
      <c r="E30" s="20"/>
      <c r="F30" s="19"/>
      <c r="G30" s="21"/>
    </row>
    <row r="31" spans="1:7" ht="20.100000000000001" customHeight="1" thickBot="1">
      <c r="A31" s="54" t="s">
        <v>115</v>
      </c>
      <c r="B31" s="55"/>
      <c r="C31" s="55"/>
      <c r="D31" s="22">
        <f>ROUNDDOWN(SUM(D29:D30),-3)</f>
        <v>0</v>
      </c>
      <c r="E31" s="23"/>
      <c r="F31" s="22"/>
      <c r="G31" s="24"/>
    </row>
  </sheetData>
  <mergeCells count="17">
    <mergeCell ref="A1:G2"/>
    <mergeCell ref="A3:D3"/>
    <mergeCell ref="F3:G3"/>
    <mergeCell ref="A4:C4"/>
    <mergeCell ref="A5:A22"/>
    <mergeCell ref="B5:B7"/>
    <mergeCell ref="B8:B10"/>
    <mergeCell ref="B11:B22"/>
    <mergeCell ref="A29:C29"/>
    <mergeCell ref="A30:C30"/>
    <mergeCell ref="A31:C31"/>
    <mergeCell ref="A23:C23"/>
    <mergeCell ref="A24:C24"/>
    <mergeCell ref="A25:C25"/>
    <mergeCell ref="A27:C27"/>
    <mergeCell ref="A28:C28"/>
    <mergeCell ref="A26:C26"/>
  </mergeCells>
  <phoneticPr fontId="1" type="noConversion"/>
  <printOptions horizontalCentered="1" verticalCentered="1"/>
  <pageMargins left="0.78740157480314965" right="0.39370078740157483" top="0.78740157480314965" bottom="0.78740157480314965" header="0.39370078740157483" footer="0.39370078740157483"/>
  <pageSetup paperSize="9" scale="7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0"/>
  <sheetViews>
    <sheetView tabSelected="1" zoomScale="80" zoomScaleNormal="80" workbookViewId="0">
      <selection sqref="A1:M1"/>
    </sheetView>
  </sheetViews>
  <sheetFormatPr defaultRowHeight="13.5"/>
  <cols>
    <col min="1" max="2" width="34.625" style="28" customWidth="1"/>
    <col min="3" max="3" width="5.375" style="28" customWidth="1"/>
    <col min="4" max="4" width="9.875" style="28" customWidth="1"/>
    <col min="5" max="12" width="15.5" style="28" customWidth="1"/>
    <col min="13" max="13" width="14.375" style="28" customWidth="1"/>
    <col min="14" max="35" width="3.125" style="28" hidden="1" customWidth="1"/>
    <col min="36" max="36" width="2" style="28" hidden="1" customWidth="1"/>
    <col min="37" max="37" width="27.875" style="28" hidden="1" customWidth="1"/>
    <col min="38" max="38" width="2" style="28" hidden="1" customWidth="1"/>
    <col min="39" max="256" width="9" style="28"/>
    <col min="257" max="258" width="34.625" style="28" customWidth="1"/>
    <col min="259" max="259" width="5.375" style="28" customWidth="1"/>
    <col min="260" max="260" width="9.875" style="28" customWidth="1"/>
    <col min="261" max="268" width="15.5" style="28" customWidth="1"/>
    <col min="269" max="269" width="14.375" style="28" customWidth="1"/>
    <col min="270" max="294" width="0" style="28" hidden="1" customWidth="1"/>
    <col min="295" max="512" width="9" style="28"/>
    <col min="513" max="514" width="34.625" style="28" customWidth="1"/>
    <col min="515" max="515" width="5.375" style="28" customWidth="1"/>
    <col min="516" max="516" width="9.875" style="28" customWidth="1"/>
    <col min="517" max="524" width="15.5" style="28" customWidth="1"/>
    <col min="525" max="525" width="14.375" style="28" customWidth="1"/>
    <col min="526" max="550" width="0" style="28" hidden="1" customWidth="1"/>
    <col min="551" max="768" width="9" style="28"/>
    <col min="769" max="770" width="34.625" style="28" customWidth="1"/>
    <col min="771" max="771" width="5.375" style="28" customWidth="1"/>
    <col min="772" max="772" width="9.875" style="28" customWidth="1"/>
    <col min="773" max="780" width="15.5" style="28" customWidth="1"/>
    <col min="781" max="781" width="14.375" style="28" customWidth="1"/>
    <col min="782" max="806" width="0" style="28" hidden="1" customWidth="1"/>
    <col min="807" max="1024" width="9" style="28"/>
    <col min="1025" max="1026" width="34.625" style="28" customWidth="1"/>
    <col min="1027" max="1027" width="5.375" style="28" customWidth="1"/>
    <col min="1028" max="1028" width="9.875" style="28" customWidth="1"/>
    <col min="1029" max="1036" width="15.5" style="28" customWidth="1"/>
    <col min="1037" max="1037" width="14.375" style="28" customWidth="1"/>
    <col min="1038" max="1062" width="0" style="28" hidden="1" customWidth="1"/>
    <col min="1063" max="1280" width="9" style="28"/>
    <col min="1281" max="1282" width="34.625" style="28" customWidth="1"/>
    <col min="1283" max="1283" width="5.375" style="28" customWidth="1"/>
    <col min="1284" max="1284" width="9.875" style="28" customWidth="1"/>
    <col min="1285" max="1292" width="15.5" style="28" customWidth="1"/>
    <col min="1293" max="1293" width="14.375" style="28" customWidth="1"/>
    <col min="1294" max="1318" width="0" style="28" hidden="1" customWidth="1"/>
    <col min="1319" max="1536" width="9" style="28"/>
    <col min="1537" max="1538" width="34.625" style="28" customWidth="1"/>
    <col min="1539" max="1539" width="5.375" style="28" customWidth="1"/>
    <col min="1540" max="1540" width="9.875" style="28" customWidth="1"/>
    <col min="1541" max="1548" width="15.5" style="28" customWidth="1"/>
    <col min="1549" max="1549" width="14.375" style="28" customWidth="1"/>
    <col min="1550" max="1574" width="0" style="28" hidden="1" customWidth="1"/>
    <col min="1575" max="1792" width="9" style="28"/>
    <col min="1793" max="1794" width="34.625" style="28" customWidth="1"/>
    <col min="1795" max="1795" width="5.375" style="28" customWidth="1"/>
    <col min="1796" max="1796" width="9.875" style="28" customWidth="1"/>
    <col min="1797" max="1804" width="15.5" style="28" customWidth="1"/>
    <col min="1805" max="1805" width="14.375" style="28" customWidth="1"/>
    <col min="1806" max="1830" width="0" style="28" hidden="1" customWidth="1"/>
    <col min="1831" max="2048" width="9" style="28"/>
    <col min="2049" max="2050" width="34.625" style="28" customWidth="1"/>
    <col min="2051" max="2051" width="5.375" style="28" customWidth="1"/>
    <col min="2052" max="2052" width="9.875" style="28" customWidth="1"/>
    <col min="2053" max="2060" width="15.5" style="28" customWidth="1"/>
    <col min="2061" max="2061" width="14.375" style="28" customWidth="1"/>
    <col min="2062" max="2086" width="0" style="28" hidden="1" customWidth="1"/>
    <col min="2087" max="2304" width="9" style="28"/>
    <col min="2305" max="2306" width="34.625" style="28" customWidth="1"/>
    <col min="2307" max="2307" width="5.375" style="28" customWidth="1"/>
    <col min="2308" max="2308" width="9.875" style="28" customWidth="1"/>
    <col min="2309" max="2316" width="15.5" style="28" customWidth="1"/>
    <col min="2317" max="2317" width="14.375" style="28" customWidth="1"/>
    <col min="2318" max="2342" width="0" style="28" hidden="1" customWidth="1"/>
    <col min="2343" max="2560" width="9" style="28"/>
    <col min="2561" max="2562" width="34.625" style="28" customWidth="1"/>
    <col min="2563" max="2563" width="5.375" style="28" customWidth="1"/>
    <col min="2564" max="2564" width="9.875" style="28" customWidth="1"/>
    <col min="2565" max="2572" width="15.5" style="28" customWidth="1"/>
    <col min="2573" max="2573" width="14.375" style="28" customWidth="1"/>
    <col min="2574" max="2598" width="0" style="28" hidden="1" customWidth="1"/>
    <col min="2599" max="2816" width="9" style="28"/>
    <col min="2817" max="2818" width="34.625" style="28" customWidth="1"/>
    <col min="2819" max="2819" width="5.375" style="28" customWidth="1"/>
    <col min="2820" max="2820" width="9.875" style="28" customWidth="1"/>
    <col min="2821" max="2828" width="15.5" style="28" customWidth="1"/>
    <col min="2829" max="2829" width="14.375" style="28" customWidth="1"/>
    <col min="2830" max="2854" width="0" style="28" hidden="1" customWidth="1"/>
    <col min="2855" max="3072" width="9" style="28"/>
    <col min="3073" max="3074" width="34.625" style="28" customWidth="1"/>
    <col min="3075" max="3075" width="5.375" style="28" customWidth="1"/>
    <col min="3076" max="3076" width="9.875" style="28" customWidth="1"/>
    <col min="3077" max="3084" width="15.5" style="28" customWidth="1"/>
    <col min="3085" max="3085" width="14.375" style="28" customWidth="1"/>
    <col min="3086" max="3110" width="0" style="28" hidden="1" customWidth="1"/>
    <col min="3111" max="3328" width="9" style="28"/>
    <col min="3329" max="3330" width="34.625" style="28" customWidth="1"/>
    <col min="3331" max="3331" width="5.375" style="28" customWidth="1"/>
    <col min="3332" max="3332" width="9.875" style="28" customWidth="1"/>
    <col min="3333" max="3340" width="15.5" style="28" customWidth="1"/>
    <col min="3341" max="3341" width="14.375" style="28" customWidth="1"/>
    <col min="3342" max="3366" width="0" style="28" hidden="1" customWidth="1"/>
    <col min="3367" max="3584" width="9" style="28"/>
    <col min="3585" max="3586" width="34.625" style="28" customWidth="1"/>
    <col min="3587" max="3587" width="5.375" style="28" customWidth="1"/>
    <col min="3588" max="3588" width="9.875" style="28" customWidth="1"/>
    <col min="3589" max="3596" width="15.5" style="28" customWidth="1"/>
    <col min="3597" max="3597" width="14.375" style="28" customWidth="1"/>
    <col min="3598" max="3622" width="0" style="28" hidden="1" customWidth="1"/>
    <col min="3623" max="3840" width="9" style="28"/>
    <col min="3841" max="3842" width="34.625" style="28" customWidth="1"/>
    <col min="3843" max="3843" width="5.375" style="28" customWidth="1"/>
    <col min="3844" max="3844" width="9.875" style="28" customWidth="1"/>
    <col min="3845" max="3852" width="15.5" style="28" customWidth="1"/>
    <col min="3853" max="3853" width="14.375" style="28" customWidth="1"/>
    <col min="3854" max="3878" width="0" style="28" hidden="1" customWidth="1"/>
    <col min="3879" max="4096" width="9" style="28"/>
    <col min="4097" max="4098" width="34.625" style="28" customWidth="1"/>
    <col min="4099" max="4099" width="5.375" style="28" customWidth="1"/>
    <col min="4100" max="4100" width="9.875" style="28" customWidth="1"/>
    <col min="4101" max="4108" width="15.5" style="28" customWidth="1"/>
    <col min="4109" max="4109" width="14.375" style="28" customWidth="1"/>
    <col min="4110" max="4134" width="0" style="28" hidden="1" customWidth="1"/>
    <col min="4135" max="4352" width="9" style="28"/>
    <col min="4353" max="4354" width="34.625" style="28" customWidth="1"/>
    <col min="4355" max="4355" width="5.375" style="28" customWidth="1"/>
    <col min="4356" max="4356" width="9.875" style="28" customWidth="1"/>
    <col min="4357" max="4364" width="15.5" style="28" customWidth="1"/>
    <col min="4365" max="4365" width="14.375" style="28" customWidth="1"/>
    <col min="4366" max="4390" width="0" style="28" hidden="1" customWidth="1"/>
    <col min="4391" max="4608" width="9" style="28"/>
    <col min="4609" max="4610" width="34.625" style="28" customWidth="1"/>
    <col min="4611" max="4611" width="5.375" style="28" customWidth="1"/>
    <col min="4612" max="4612" width="9.875" style="28" customWidth="1"/>
    <col min="4613" max="4620" width="15.5" style="28" customWidth="1"/>
    <col min="4621" max="4621" width="14.375" style="28" customWidth="1"/>
    <col min="4622" max="4646" width="0" style="28" hidden="1" customWidth="1"/>
    <col min="4647" max="4864" width="9" style="28"/>
    <col min="4865" max="4866" width="34.625" style="28" customWidth="1"/>
    <col min="4867" max="4867" width="5.375" style="28" customWidth="1"/>
    <col min="4868" max="4868" width="9.875" style="28" customWidth="1"/>
    <col min="4869" max="4876" width="15.5" style="28" customWidth="1"/>
    <col min="4877" max="4877" width="14.375" style="28" customWidth="1"/>
    <col min="4878" max="4902" width="0" style="28" hidden="1" customWidth="1"/>
    <col min="4903" max="5120" width="9" style="28"/>
    <col min="5121" max="5122" width="34.625" style="28" customWidth="1"/>
    <col min="5123" max="5123" width="5.375" style="28" customWidth="1"/>
    <col min="5124" max="5124" width="9.875" style="28" customWidth="1"/>
    <col min="5125" max="5132" width="15.5" style="28" customWidth="1"/>
    <col min="5133" max="5133" width="14.375" style="28" customWidth="1"/>
    <col min="5134" max="5158" width="0" style="28" hidden="1" customWidth="1"/>
    <col min="5159" max="5376" width="9" style="28"/>
    <col min="5377" max="5378" width="34.625" style="28" customWidth="1"/>
    <col min="5379" max="5379" width="5.375" style="28" customWidth="1"/>
    <col min="5380" max="5380" width="9.875" style="28" customWidth="1"/>
    <col min="5381" max="5388" width="15.5" style="28" customWidth="1"/>
    <col min="5389" max="5389" width="14.375" style="28" customWidth="1"/>
    <col min="5390" max="5414" width="0" style="28" hidden="1" customWidth="1"/>
    <col min="5415" max="5632" width="9" style="28"/>
    <col min="5633" max="5634" width="34.625" style="28" customWidth="1"/>
    <col min="5635" max="5635" width="5.375" style="28" customWidth="1"/>
    <col min="5636" max="5636" width="9.875" style="28" customWidth="1"/>
    <col min="5637" max="5644" width="15.5" style="28" customWidth="1"/>
    <col min="5645" max="5645" width="14.375" style="28" customWidth="1"/>
    <col min="5646" max="5670" width="0" style="28" hidden="1" customWidth="1"/>
    <col min="5671" max="5888" width="9" style="28"/>
    <col min="5889" max="5890" width="34.625" style="28" customWidth="1"/>
    <col min="5891" max="5891" width="5.375" style="28" customWidth="1"/>
    <col min="5892" max="5892" width="9.875" style="28" customWidth="1"/>
    <col min="5893" max="5900" width="15.5" style="28" customWidth="1"/>
    <col min="5901" max="5901" width="14.375" style="28" customWidth="1"/>
    <col min="5902" max="5926" width="0" style="28" hidden="1" customWidth="1"/>
    <col min="5927" max="6144" width="9" style="28"/>
    <col min="6145" max="6146" width="34.625" style="28" customWidth="1"/>
    <col min="6147" max="6147" width="5.375" style="28" customWidth="1"/>
    <col min="6148" max="6148" width="9.875" style="28" customWidth="1"/>
    <col min="6149" max="6156" width="15.5" style="28" customWidth="1"/>
    <col min="6157" max="6157" width="14.375" style="28" customWidth="1"/>
    <col min="6158" max="6182" width="0" style="28" hidden="1" customWidth="1"/>
    <col min="6183" max="6400" width="9" style="28"/>
    <col min="6401" max="6402" width="34.625" style="28" customWidth="1"/>
    <col min="6403" max="6403" width="5.375" style="28" customWidth="1"/>
    <col min="6404" max="6404" width="9.875" style="28" customWidth="1"/>
    <col min="6405" max="6412" width="15.5" style="28" customWidth="1"/>
    <col min="6413" max="6413" width="14.375" style="28" customWidth="1"/>
    <col min="6414" max="6438" width="0" style="28" hidden="1" customWidth="1"/>
    <col min="6439" max="6656" width="9" style="28"/>
    <col min="6657" max="6658" width="34.625" style="28" customWidth="1"/>
    <col min="6659" max="6659" width="5.375" style="28" customWidth="1"/>
    <col min="6660" max="6660" width="9.875" style="28" customWidth="1"/>
    <col min="6661" max="6668" width="15.5" style="28" customWidth="1"/>
    <col min="6669" max="6669" width="14.375" style="28" customWidth="1"/>
    <col min="6670" max="6694" width="0" style="28" hidden="1" customWidth="1"/>
    <col min="6695" max="6912" width="9" style="28"/>
    <col min="6913" max="6914" width="34.625" style="28" customWidth="1"/>
    <col min="6915" max="6915" width="5.375" style="28" customWidth="1"/>
    <col min="6916" max="6916" width="9.875" style="28" customWidth="1"/>
    <col min="6917" max="6924" width="15.5" style="28" customWidth="1"/>
    <col min="6925" max="6925" width="14.375" style="28" customWidth="1"/>
    <col min="6926" max="6950" width="0" style="28" hidden="1" customWidth="1"/>
    <col min="6951" max="7168" width="9" style="28"/>
    <col min="7169" max="7170" width="34.625" style="28" customWidth="1"/>
    <col min="7171" max="7171" width="5.375" style="28" customWidth="1"/>
    <col min="7172" max="7172" width="9.875" style="28" customWidth="1"/>
    <col min="7173" max="7180" width="15.5" style="28" customWidth="1"/>
    <col min="7181" max="7181" width="14.375" style="28" customWidth="1"/>
    <col min="7182" max="7206" width="0" style="28" hidden="1" customWidth="1"/>
    <col min="7207" max="7424" width="9" style="28"/>
    <col min="7425" max="7426" width="34.625" style="28" customWidth="1"/>
    <col min="7427" max="7427" width="5.375" style="28" customWidth="1"/>
    <col min="7428" max="7428" width="9.875" style="28" customWidth="1"/>
    <col min="7429" max="7436" width="15.5" style="28" customWidth="1"/>
    <col min="7437" max="7437" width="14.375" style="28" customWidth="1"/>
    <col min="7438" max="7462" width="0" style="28" hidden="1" customWidth="1"/>
    <col min="7463" max="7680" width="9" style="28"/>
    <col min="7681" max="7682" width="34.625" style="28" customWidth="1"/>
    <col min="7683" max="7683" width="5.375" style="28" customWidth="1"/>
    <col min="7684" max="7684" width="9.875" style="28" customWidth="1"/>
    <col min="7685" max="7692" width="15.5" style="28" customWidth="1"/>
    <col min="7693" max="7693" width="14.375" style="28" customWidth="1"/>
    <col min="7694" max="7718" width="0" style="28" hidden="1" customWidth="1"/>
    <col min="7719" max="7936" width="9" style="28"/>
    <col min="7937" max="7938" width="34.625" style="28" customWidth="1"/>
    <col min="7939" max="7939" width="5.375" style="28" customWidth="1"/>
    <col min="7940" max="7940" width="9.875" style="28" customWidth="1"/>
    <col min="7941" max="7948" width="15.5" style="28" customWidth="1"/>
    <col min="7949" max="7949" width="14.375" style="28" customWidth="1"/>
    <col min="7950" max="7974" width="0" style="28" hidden="1" customWidth="1"/>
    <col min="7975" max="8192" width="9" style="28"/>
    <col min="8193" max="8194" width="34.625" style="28" customWidth="1"/>
    <col min="8195" max="8195" width="5.375" style="28" customWidth="1"/>
    <col min="8196" max="8196" width="9.875" style="28" customWidth="1"/>
    <col min="8197" max="8204" width="15.5" style="28" customWidth="1"/>
    <col min="8205" max="8205" width="14.375" style="28" customWidth="1"/>
    <col min="8206" max="8230" width="0" style="28" hidden="1" customWidth="1"/>
    <col min="8231" max="8448" width="9" style="28"/>
    <col min="8449" max="8450" width="34.625" style="28" customWidth="1"/>
    <col min="8451" max="8451" width="5.375" style="28" customWidth="1"/>
    <col min="8452" max="8452" width="9.875" style="28" customWidth="1"/>
    <col min="8453" max="8460" width="15.5" style="28" customWidth="1"/>
    <col min="8461" max="8461" width="14.375" style="28" customWidth="1"/>
    <col min="8462" max="8486" width="0" style="28" hidden="1" customWidth="1"/>
    <col min="8487" max="8704" width="9" style="28"/>
    <col min="8705" max="8706" width="34.625" style="28" customWidth="1"/>
    <col min="8707" max="8707" width="5.375" style="28" customWidth="1"/>
    <col min="8708" max="8708" width="9.875" style="28" customWidth="1"/>
    <col min="8709" max="8716" width="15.5" style="28" customWidth="1"/>
    <col min="8717" max="8717" width="14.375" style="28" customWidth="1"/>
    <col min="8718" max="8742" width="0" style="28" hidden="1" customWidth="1"/>
    <col min="8743" max="8960" width="9" style="28"/>
    <col min="8961" max="8962" width="34.625" style="28" customWidth="1"/>
    <col min="8963" max="8963" width="5.375" style="28" customWidth="1"/>
    <col min="8964" max="8964" width="9.875" style="28" customWidth="1"/>
    <col min="8965" max="8972" width="15.5" style="28" customWidth="1"/>
    <col min="8973" max="8973" width="14.375" style="28" customWidth="1"/>
    <col min="8974" max="8998" width="0" style="28" hidden="1" customWidth="1"/>
    <col min="8999" max="9216" width="9" style="28"/>
    <col min="9217" max="9218" width="34.625" style="28" customWidth="1"/>
    <col min="9219" max="9219" width="5.375" style="28" customWidth="1"/>
    <col min="9220" max="9220" width="9.875" style="28" customWidth="1"/>
    <col min="9221" max="9228" width="15.5" style="28" customWidth="1"/>
    <col min="9229" max="9229" width="14.375" style="28" customWidth="1"/>
    <col min="9230" max="9254" width="0" style="28" hidden="1" customWidth="1"/>
    <col min="9255" max="9472" width="9" style="28"/>
    <col min="9473" max="9474" width="34.625" style="28" customWidth="1"/>
    <col min="9475" max="9475" width="5.375" style="28" customWidth="1"/>
    <col min="9476" max="9476" width="9.875" style="28" customWidth="1"/>
    <col min="9477" max="9484" width="15.5" style="28" customWidth="1"/>
    <col min="9485" max="9485" width="14.375" style="28" customWidth="1"/>
    <col min="9486" max="9510" width="0" style="28" hidden="1" customWidth="1"/>
    <col min="9511" max="9728" width="9" style="28"/>
    <col min="9729" max="9730" width="34.625" style="28" customWidth="1"/>
    <col min="9731" max="9731" width="5.375" style="28" customWidth="1"/>
    <col min="9732" max="9732" width="9.875" style="28" customWidth="1"/>
    <col min="9733" max="9740" width="15.5" style="28" customWidth="1"/>
    <col min="9741" max="9741" width="14.375" style="28" customWidth="1"/>
    <col min="9742" max="9766" width="0" style="28" hidden="1" customWidth="1"/>
    <col min="9767" max="9984" width="9" style="28"/>
    <col min="9985" max="9986" width="34.625" style="28" customWidth="1"/>
    <col min="9987" max="9987" width="5.375" style="28" customWidth="1"/>
    <col min="9988" max="9988" width="9.875" style="28" customWidth="1"/>
    <col min="9989" max="9996" width="15.5" style="28" customWidth="1"/>
    <col min="9997" max="9997" width="14.375" style="28" customWidth="1"/>
    <col min="9998" max="10022" width="0" style="28" hidden="1" customWidth="1"/>
    <col min="10023" max="10240" width="9" style="28"/>
    <col min="10241" max="10242" width="34.625" style="28" customWidth="1"/>
    <col min="10243" max="10243" width="5.375" style="28" customWidth="1"/>
    <col min="10244" max="10244" width="9.875" style="28" customWidth="1"/>
    <col min="10245" max="10252" width="15.5" style="28" customWidth="1"/>
    <col min="10253" max="10253" width="14.375" style="28" customWidth="1"/>
    <col min="10254" max="10278" width="0" style="28" hidden="1" customWidth="1"/>
    <col min="10279" max="10496" width="9" style="28"/>
    <col min="10497" max="10498" width="34.625" style="28" customWidth="1"/>
    <col min="10499" max="10499" width="5.375" style="28" customWidth="1"/>
    <col min="10500" max="10500" width="9.875" style="28" customWidth="1"/>
    <col min="10501" max="10508" width="15.5" style="28" customWidth="1"/>
    <col min="10509" max="10509" width="14.375" style="28" customWidth="1"/>
    <col min="10510" max="10534" width="0" style="28" hidden="1" customWidth="1"/>
    <col min="10535" max="10752" width="9" style="28"/>
    <col min="10753" max="10754" width="34.625" style="28" customWidth="1"/>
    <col min="10755" max="10755" width="5.375" style="28" customWidth="1"/>
    <col min="10756" max="10756" width="9.875" style="28" customWidth="1"/>
    <col min="10757" max="10764" width="15.5" style="28" customWidth="1"/>
    <col min="10765" max="10765" width="14.375" style="28" customWidth="1"/>
    <col min="10766" max="10790" width="0" style="28" hidden="1" customWidth="1"/>
    <col min="10791" max="11008" width="9" style="28"/>
    <col min="11009" max="11010" width="34.625" style="28" customWidth="1"/>
    <col min="11011" max="11011" width="5.375" style="28" customWidth="1"/>
    <col min="11012" max="11012" width="9.875" style="28" customWidth="1"/>
    <col min="11013" max="11020" width="15.5" style="28" customWidth="1"/>
    <col min="11021" max="11021" width="14.375" style="28" customWidth="1"/>
    <col min="11022" max="11046" width="0" style="28" hidden="1" customWidth="1"/>
    <col min="11047" max="11264" width="9" style="28"/>
    <col min="11265" max="11266" width="34.625" style="28" customWidth="1"/>
    <col min="11267" max="11267" width="5.375" style="28" customWidth="1"/>
    <col min="11268" max="11268" width="9.875" style="28" customWidth="1"/>
    <col min="11269" max="11276" width="15.5" style="28" customWidth="1"/>
    <col min="11277" max="11277" width="14.375" style="28" customWidth="1"/>
    <col min="11278" max="11302" width="0" style="28" hidden="1" customWidth="1"/>
    <col min="11303" max="11520" width="9" style="28"/>
    <col min="11521" max="11522" width="34.625" style="28" customWidth="1"/>
    <col min="11523" max="11523" width="5.375" style="28" customWidth="1"/>
    <col min="11524" max="11524" width="9.875" style="28" customWidth="1"/>
    <col min="11525" max="11532" width="15.5" style="28" customWidth="1"/>
    <col min="11533" max="11533" width="14.375" style="28" customWidth="1"/>
    <col min="11534" max="11558" width="0" style="28" hidden="1" customWidth="1"/>
    <col min="11559" max="11776" width="9" style="28"/>
    <col min="11777" max="11778" width="34.625" style="28" customWidth="1"/>
    <col min="11779" max="11779" width="5.375" style="28" customWidth="1"/>
    <col min="11780" max="11780" width="9.875" style="28" customWidth="1"/>
    <col min="11781" max="11788" width="15.5" style="28" customWidth="1"/>
    <col min="11789" max="11789" width="14.375" style="28" customWidth="1"/>
    <col min="11790" max="11814" width="0" style="28" hidden="1" customWidth="1"/>
    <col min="11815" max="12032" width="9" style="28"/>
    <col min="12033" max="12034" width="34.625" style="28" customWidth="1"/>
    <col min="12035" max="12035" width="5.375" style="28" customWidth="1"/>
    <col min="12036" max="12036" width="9.875" style="28" customWidth="1"/>
    <col min="12037" max="12044" width="15.5" style="28" customWidth="1"/>
    <col min="12045" max="12045" width="14.375" style="28" customWidth="1"/>
    <col min="12046" max="12070" width="0" style="28" hidden="1" customWidth="1"/>
    <col min="12071" max="12288" width="9" style="28"/>
    <col min="12289" max="12290" width="34.625" style="28" customWidth="1"/>
    <col min="12291" max="12291" width="5.375" style="28" customWidth="1"/>
    <col min="12292" max="12292" width="9.875" style="28" customWidth="1"/>
    <col min="12293" max="12300" width="15.5" style="28" customWidth="1"/>
    <col min="12301" max="12301" width="14.375" style="28" customWidth="1"/>
    <col min="12302" max="12326" width="0" style="28" hidden="1" customWidth="1"/>
    <col min="12327" max="12544" width="9" style="28"/>
    <col min="12545" max="12546" width="34.625" style="28" customWidth="1"/>
    <col min="12547" max="12547" width="5.375" style="28" customWidth="1"/>
    <col min="12548" max="12548" width="9.875" style="28" customWidth="1"/>
    <col min="12549" max="12556" width="15.5" style="28" customWidth="1"/>
    <col min="12557" max="12557" width="14.375" style="28" customWidth="1"/>
    <col min="12558" max="12582" width="0" style="28" hidden="1" customWidth="1"/>
    <col min="12583" max="12800" width="9" style="28"/>
    <col min="12801" max="12802" width="34.625" style="28" customWidth="1"/>
    <col min="12803" max="12803" width="5.375" style="28" customWidth="1"/>
    <col min="12804" max="12804" width="9.875" style="28" customWidth="1"/>
    <col min="12805" max="12812" width="15.5" style="28" customWidth="1"/>
    <col min="12813" max="12813" width="14.375" style="28" customWidth="1"/>
    <col min="12814" max="12838" width="0" style="28" hidden="1" customWidth="1"/>
    <col min="12839" max="13056" width="9" style="28"/>
    <col min="13057" max="13058" width="34.625" style="28" customWidth="1"/>
    <col min="13059" max="13059" width="5.375" style="28" customWidth="1"/>
    <col min="13060" max="13060" width="9.875" style="28" customWidth="1"/>
    <col min="13061" max="13068" width="15.5" style="28" customWidth="1"/>
    <col min="13069" max="13069" width="14.375" style="28" customWidth="1"/>
    <col min="13070" max="13094" width="0" style="28" hidden="1" customWidth="1"/>
    <col min="13095" max="13312" width="9" style="28"/>
    <col min="13313" max="13314" width="34.625" style="28" customWidth="1"/>
    <col min="13315" max="13315" width="5.375" style="28" customWidth="1"/>
    <col min="13316" max="13316" width="9.875" style="28" customWidth="1"/>
    <col min="13317" max="13324" width="15.5" style="28" customWidth="1"/>
    <col min="13325" max="13325" width="14.375" style="28" customWidth="1"/>
    <col min="13326" max="13350" width="0" style="28" hidden="1" customWidth="1"/>
    <col min="13351" max="13568" width="9" style="28"/>
    <col min="13569" max="13570" width="34.625" style="28" customWidth="1"/>
    <col min="13571" max="13571" width="5.375" style="28" customWidth="1"/>
    <col min="13572" max="13572" width="9.875" style="28" customWidth="1"/>
    <col min="13573" max="13580" width="15.5" style="28" customWidth="1"/>
    <col min="13581" max="13581" width="14.375" style="28" customWidth="1"/>
    <col min="13582" max="13606" width="0" style="28" hidden="1" customWidth="1"/>
    <col min="13607" max="13824" width="9" style="28"/>
    <col min="13825" max="13826" width="34.625" style="28" customWidth="1"/>
    <col min="13827" max="13827" width="5.375" style="28" customWidth="1"/>
    <col min="13828" max="13828" width="9.875" style="28" customWidth="1"/>
    <col min="13829" max="13836" width="15.5" style="28" customWidth="1"/>
    <col min="13837" max="13837" width="14.375" style="28" customWidth="1"/>
    <col min="13838" max="13862" width="0" style="28" hidden="1" customWidth="1"/>
    <col min="13863" max="14080" width="9" style="28"/>
    <col min="14081" max="14082" width="34.625" style="28" customWidth="1"/>
    <col min="14083" max="14083" width="5.375" style="28" customWidth="1"/>
    <col min="14084" max="14084" width="9.875" style="28" customWidth="1"/>
    <col min="14085" max="14092" width="15.5" style="28" customWidth="1"/>
    <col min="14093" max="14093" width="14.375" style="28" customWidth="1"/>
    <col min="14094" max="14118" width="0" style="28" hidden="1" customWidth="1"/>
    <col min="14119" max="14336" width="9" style="28"/>
    <col min="14337" max="14338" width="34.625" style="28" customWidth="1"/>
    <col min="14339" max="14339" width="5.375" style="28" customWidth="1"/>
    <col min="14340" max="14340" width="9.875" style="28" customWidth="1"/>
    <col min="14341" max="14348" width="15.5" style="28" customWidth="1"/>
    <col min="14349" max="14349" width="14.375" style="28" customWidth="1"/>
    <col min="14350" max="14374" width="0" style="28" hidden="1" customWidth="1"/>
    <col min="14375" max="14592" width="9" style="28"/>
    <col min="14593" max="14594" width="34.625" style="28" customWidth="1"/>
    <col min="14595" max="14595" width="5.375" style="28" customWidth="1"/>
    <col min="14596" max="14596" width="9.875" style="28" customWidth="1"/>
    <col min="14597" max="14604" width="15.5" style="28" customWidth="1"/>
    <col min="14605" max="14605" width="14.375" style="28" customWidth="1"/>
    <col min="14606" max="14630" width="0" style="28" hidden="1" customWidth="1"/>
    <col min="14631" max="14848" width="9" style="28"/>
    <col min="14849" max="14850" width="34.625" style="28" customWidth="1"/>
    <col min="14851" max="14851" width="5.375" style="28" customWidth="1"/>
    <col min="14852" max="14852" width="9.875" style="28" customWidth="1"/>
    <col min="14853" max="14860" width="15.5" style="28" customWidth="1"/>
    <col min="14861" max="14861" width="14.375" style="28" customWidth="1"/>
    <col min="14862" max="14886" width="0" style="28" hidden="1" customWidth="1"/>
    <col min="14887" max="15104" width="9" style="28"/>
    <col min="15105" max="15106" width="34.625" style="28" customWidth="1"/>
    <col min="15107" max="15107" width="5.375" style="28" customWidth="1"/>
    <col min="15108" max="15108" width="9.875" style="28" customWidth="1"/>
    <col min="15109" max="15116" width="15.5" style="28" customWidth="1"/>
    <col min="15117" max="15117" width="14.375" style="28" customWidth="1"/>
    <col min="15118" max="15142" width="0" style="28" hidden="1" customWidth="1"/>
    <col min="15143" max="15360" width="9" style="28"/>
    <col min="15361" max="15362" width="34.625" style="28" customWidth="1"/>
    <col min="15363" max="15363" width="5.375" style="28" customWidth="1"/>
    <col min="15364" max="15364" width="9.875" style="28" customWidth="1"/>
    <col min="15365" max="15372" width="15.5" style="28" customWidth="1"/>
    <col min="15373" max="15373" width="14.375" style="28" customWidth="1"/>
    <col min="15374" max="15398" width="0" style="28" hidden="1" customWidth="1"/>
    <col min="15399" max="15616" width="9" style="28"/>
    <col min="15617" max="15618" width="34.625" style="28" customWidth="1"/>
    <col min="15619" max="15619" width="5.375" style="28" customWidth="1"/>
    <col min="15620" max="15620" width="9.875" style="28" customWidth="1"/>
    <col min="15621" max="15628" width="15.5" style="28" customWidth="1"/>
    <col min="15629" max="15629" width="14.375" style="28" customWidth="1"/>
    <col min="15630" max="15654" width="0" style="28" hidden="1" customWidth="1"/>
    <col min="15655" max="15872" width="9" style="28"/>
    <col min="15873" max="15874" width="34.625" style="28" customWidth="1"/>
    <col min="15875" max="15875" width="5.375" style="28" customWidth="1"/>
    <col min="15876" max="15876" width="9.875" style="28" customWidth="1"/>
    <col min="15877" max="15884" width="15.5" style="28" customWidth="1"/>
    <col min="15885" max="15885" width="14.375" style="28" customWidth="1"/>
    <col min="15886" max="15910" width="0" style="28" hidden="1" customWidth="1"/>
    <col min="15911" max="16128" width="9" style="28"/>
    <col min="16129" max="16130" width="34.625" style="28" customWidth="1"/>
    <col min="16131" max="16131" width="5.375" style="28" customWidth="1"/>
    <col min="16132" max="16132" width="9.875" style="28" customWidth="1"/>
    <col min="16133" max="16140" width="15.5" style="28" customWidth="1"/>
    <col min="16141" max="16141" width="14.375" style="28" customWidth="1"/>
    <col min="16142" max="16166" width="0" style="28" hidden="1" customWidth="1"/>
    <col min="16167" max="16384" width="9" style="28"/>
  </cols>
  <sheetData>
    <row r="1" spans="1:38" ht="30" customHeight="1">
      <c r="A1" s="70" t="s">
        <v>154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38" ht="30" customHeight="1">
      <c r="A2" s="72" t="s">
        <v>0</v>
      </c>
      <c r="B2" s="72" t="s">
        <v>1</v>
      </c>
      <c r="C2" s="72" t="s">
        <v>2</v>
      </c>
      <c r="D2" s="72" t="s">
        <v>3</v>
      </c>
      <c r="E2" s="72" t="s">
        <v>4</v>
      </c>
      <c r="F2" s="72"/>
      <c r="G2" s="72" t="s">
        <v>7</v>
      </c>
      <c r="H2" s="72"/>
      <c r="I2" s="72" t="s">
        <v>8</v>
      </c>
      <c r="J2" s="72"/>
      <c r="K2" s="72" t="s">
        <v>9</v>
      </c>
      <c r="L2" s="72"/>
      <c r="M2" s="72" t="s">
        <v>10</v>
      </c>
      <c r="N2" s="69" t="s">
        <v>31</v>
      </c>
      <c r="O2" s="69" t="s">
        <v>11</v>
      </c>
      <c r="P2" s="69" t="s">
        <v>12</v>
      </c>
      <c r="Q2" s="69" t="s">
        <v>13</v>
      </c>
      <c r="R2" s="69" t="s">
        <v>14</v>
      </c>
      <c r="S2" s="69" t="s">
        <v>15</v>
      </c>
      <c r="T2" s="69" t="s">
        <v>16</v>
      </c>
      <c r="U2" s="69" t="s">
        <v>17</v>
      </c>
      <c r="V2" s="69" t="s">
        <v>18</v>
      </c>
      <c r="W2" s="69" t="s">
        <v>19</v>
      </c>
      <c r="X2" s="69" t="s">
        <v>20</v>
      </c>
      <c r="Y2" s="69" t="s">
        <v>21</v>
      </c>
      <c r="Z2" s="69" t="s">
        <v>22</v>
      </c>
      <c r="AA2" s="69" t="s">
        <v>23</v>
      </c>
      <c r="AB2" s="69" t="s">
        <v>24</v>
      </c>
      <c r="AC2" s="69" t="s">
        <v>25</v>
      </c>
      <c r="AD2" s="69" t="s">
        <v>32</v>
      </c>
      <c r="AE2" s="69" t="s">
        <v>33</v>
      </c>
      <c r="AF2" s="69" t="s">
        <v>34</v>
      </c>
      <c r="AG2" s="69" t="s">
        <v>35</v>
      </c>
      <c r="AH2" s="69" t="s">
        <v>36</v>
      </c>
      <c r="AI2" s="69" t="s">
        <v>37</v>
      </c>
      <c r="AJ2" s="69" t="s">
        <v>26</v>
      </c>
      <c r="AK2" s="69" t="s">
        <v>38</v>
      </c>
      <c r="AL2" s="69" t="s">
        <v>39</v>
      </c>
    </row>
    <row r="3" spans="1:38" ht="30" customHeight="1">
      <c r="A3" s="72"/>
      <c r="B3" s="72"/>
      <c r="C3" s="72"/>
      <c r="D3" s="72"/>
      <c r="E3" s="29" t="s">
        <v>5</v>
      </c>
      <c r="F3" s="29" t="s">
        <v>6</v>
      </c>
      <c r="G3" s="29" t="s">
        <v>5</v>
      </c>
      <c r="H3" s="29" t="s">
        <v>6</v>
      </c>
      <c r="I3" s="29" t="s">
        <v>5</v>
      </c>
      <c r="J3" s="29" t="s">
        <v>6</v>
      </c>
      <c r="K3" s="29" t="s">
        <v>5</v>
      </c>
      <c r="L3" s="29" t="s">
        <v>6</v>
      </c>
      <c r="M3" s="72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1:38" ht="30" customHeight="1">
      <c r="A4" s="40" t="s">
        <v>126</v>
      </c>
      <c r="B4" s="40"/>
      <c r="C4" s="30"/>
      <c r="D4" s="43"/>
      <c r="E4" s="37"/>
      <c r="F4" s="37"/>
      <c r="G4" s="37"/>
      <c r="H4" s="37"/>
      <c r="I4" s="37"/>
      <c r="J4" s="37"/>
      <c r="K4" s="37"/>
      <c r="L4" s="38"/>
      <c r="M4" s="30"/>
      <c r="N4" s="31"/>
      <c r="O4" s="31"/>
      <c r="P4" s="31"/>
      <c r="Q4" s="31"/>
      <c r="R4" s="31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1"/>
      <c r="AK4" s="31"/>
      <c r="AL4" s="31"/>
    </row>
    <row r="5" spans="1:38" ht="30" customHeight="1">
      <c r="A5" s="40" t="s">
        <v>125</v>
      </c>
      <c r="B5" s="40" t="s">
        <v>130</v>
      </c>
      <c r="C5" s="40" t="s">
        <v>123</v>
      </c>
      <c r="D5" s="43">
        <v>601.02</v>
      </c>
      <c r="E5" s="37"/>
      <c r="F5" s="37"/>
      <c r="G5" s="37"/>
      <c r="H5" s="37"/>
      <c r="I5" s="37"/>
      <c r="J5" s="37"/>
      <c r="K5" s="37"/>
      <c r="L5" s="38"/>
      <c r="M5" s="30"/>
      <c r="N5" s="31"/>
      <c r="O5" s="31"/>
      <c r="P5" s="31"/>
      <c r="Q5" s="31"/>
      <c r="R5" s="31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1"/>
      <c r="AK5" s="31"/>
      <c r="AL5" s="31"/>
    </row>
    <row r="6" spans="1:38" ht="30" customHeight="1">
      <c r="A6" s="40" t="s">
        <v>137</v>
      </c>
      <c r="B6" s="40" t="s">
        <v>139</v>
      </c>
      <c r="C6" s="40" t="s">
        <v>138</v>
      </c>
      <c r="D6" s="43">
        <v>10</v>
      </c>
      <c r="E6" s="37"/>
      <c r="F6" s="37"/>
      <c r="G6" s="37"/>
      <c r="H6" s="37"/>
      <c r="I6" s="37"/>
      <c r="J6" s="37"/>
      <c r="K6" s="37"/>
      <c r="L6" s="38"/>
      <c r="M6" s="30"/>
      <c r="N6" s="31"/>
      <c r="O6" s="31"/>
      <c r="P6" s="31"/>
      <c r="Q6" s="31"/>
      <c r="R6" s="3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31"/>
      <c r="AK6" s="31"/>
      <c r="AL6" s="31"/>
    </row>
    <row r="7" spans="1:38" ht="30" customHeight="1">
      <c r="A7" s="40" t="s">
        <v>127</v>
      </c>
      <c r="B7" s="40"/>
      <c r="C7" s="30"/>
      <c r="D7" s="43"/>
      <c r="E7" s="37"/>
      <c r="F7" s="37"/>
      <c r="G7" s="37"/>
      <c r="H7" s="37"/>
      <c r="I7" s="37"/>
      <c r="J7" s="37"/>
      <c r="K7" s="37"/>
      <c r="L7" s="38"/>
      <c r="M7" s="30"/>
      <c r="N7" s="31"/>
      <c r="O7" s="31"/>
      <c r="P7" s="31"/>
      <c r="Q7" s="31"/>
      <c r="R7" s="31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1"/>
      <c r="AK7" s="31"/>
      <c r="AL7" s="31"/>
    </row>
    <row r="8" spans="1:38" ht="30" customHeight="1">
      <c r="A8" s="40" t="s">
        <v>136</v>
      </c>
      <c r="B8" s="40" t="s">
        <v>134</v>
      </c>
      <c r="C8" s="40" t="s">
        <v>123</v>
      </c>
      <c r="D8" s="43">
        <v>601.02</v>
      </c>
      <c r="E8" s="37"/>
      <c r="F8" s="37"/>
      <c r="G8" s="37"/>
      <c r="H8" s="37"/>
      <c r="I8" s="37"/>
      <c r="J8" s="37"/>
      <c r="K8" s="37"/>
      <c r="L8" s="38"/>
      <c r="M8" s="40"/>
      <c r="N8" s="31"/>
      <c r="O8" s="31"/>
      <c r="P8" s="31"/>
      <c r="Q8" s="31"/>
      <c r="R8" s="31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1"/>
      <c r="AK8" s="31"/>
      <c r="AL8" s="31"/>
    </row>
    <row r="9" spans="1:38" ht="30" customHeight="1">
      <c r="A9" s="40" t="s">
        <v>140</v>
      </c>
      <c r="B9" s="40"/>
      <c r="C9" s="30"/>
      <c r="D9" s="43"/>
      <c r="E9" s="37"/>
      <c r="F9" s="37"/>
      <c r="G9" s="37"/>
      <c r="H9" s="37"/>
      <c r="I9" s="37"/>
      <c r="J9" s="37"/>
      <c r="K9" s="37"/>
      <c r="L9" s="38"/>
      <c r="M9" s="30"/>
      <c r="N9" s="31"/>
      <c r="O9" s="31"/>
      <c r="P9" s="31"/>
      <c r="Q9" s="31"/>
      <c r="R9" s="3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1"/>
      <c r="AK9" s="31"/>
      <c r="AL9" s="31"/>
    </row>
    <row r="10" spans="1:38" ht="30" customHeight="1">
      <c r="A10" s="40" t="s">
        <v>131</v>
      </c>
      <c r="B10" s="40" t="s">
        <v>149</v>
      </c>
      <c r="C10" s="40" t="s">
        <v>123</v>
      </c>
      <c r="D10" s="43">
        <v>601.02</v>
      </c>
      <c r="E10" s="37"/>
      <c r="F10" s="37"/>
      <c r="G10" s="37"/>
      <c r="H10" s="37"/>
      <c r="I10" s="37"/>
      <c r="J10" s="37"/>
      <c r="K10" s="37"/>
      <c r="L10" s="38"/>
      <c r="M10" s="30"/>
      <c r="N10" s="31"/>
      <c r="O10" s="31"/>
      <c r="P10" s="31"/>
      <c r="Q10" s="31"/>
      <c r="R10" s="3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1"/>
      <c r="AK10" s="31"/>
      <c r="AL10" s="31"/>
    </row>
    <row r="11" spans="1:38" ht="30" customHeight="1">
      <c r="A11" s="40" t="s">
        <v>151</v>
      </c>
      <c r="B11" s="40" t="s">
        <v>152</v>
      </c>
      <c r="C11" s="40" t="s">
        <v>123</v>
      </c>
      <c r="D11" s="43">
        <v>601.02</v>
      </c>
      <c r="E11" s="37"/>
      <c r="F11" s="37"/>
      <c r="G11" s="37"/>
      <c r="H11" s="37"/>
      <c r="I11" s="37"/>
      <c r="J11" s="37"/>
      <c r="K11" s="37"/>
      <c r="L11" s="38"/>
      <c r="M11" s="30"/>
      <c r="N11" s="31"/>
      <c r="O11" s="31"/>
      <c r="P11" s="31"/>
      <c r="Q11" s="31"/>
      <c r="R11" s="31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1"/>
      <c r="AK11" s="31"/>
      <c r="AL11" s="31"/>
    </row>
    <row r="12" spans="1:38" ht="30" customHeight="1">
      <c r="A12" s="40" t="s">
        <v>141</v>
      </c>
      <c r="B12" s="40"/>
      <c r="C12" s="30"/>
      <c r="D12" s="43"/>
      <c r="E12" s="37"/>
      <c r="F12" s="37"/>
      <c r="G12" s="37"/>
      <c r="H12" s="37"/>
      <c r="I12" s="37"/>
      <c r="J12" s="37"/>
      <c r="K12" s="37"/>
      <c r="L12" s="38"/>
      <c r="M12" s="30"/>
      <c r="N12" s="31"/>
      <c r="O12" s="31"/>
      <c r="P12" s="31"/>
      <c r="Q12" s="31"/>
      <c r="R12" s="3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31"/>
      <c r="AK12" s="31"/>
      <c r="AL12" s="31"/>
    </row>
    <row r="13" spans="1:38" ht="30" customHeight="1">
      <c r="A13" s="40" t="s">
        <v>131</v>
      </c>
      <c r="B13" s="40" t="s">
        <v>150</v>
      </c>
      <c r="C13" s="40" t="s">
        <v>123</v>
      </c>
      <c r="D13" s="43">
        <v>232</v>
      </c>
      <c r="E13" s="37"/>
      <c r="F13" s="37"/>
      <c r="G13" s="37"/>
      <c r="H13" s="37"/>
      <c r="I13" s="37"/>
      <c r="J13" s="37"/>
      <c r="K13" s="37"/>
      <c r="L13" s="38"/>
      <c r="M13" s="30"/>
      <c r="N13" s="31"/>
      <c r="O13" s="31"/>
      <c r="P13" s="31"/>
      <c r="Q13" s="31"/>
      <c r="R13" s="3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31"/>
      <c r="AK13" s="31"/>
      <c r="AL13" s="31"/>
    </row>
    <row r="14" spans="1:38" ht="30" customHeight="1">
      <c r="A14" s="40" t="s">
        <v>132</v>
      </c>
      <c r="B14" s="40" t="s">
        <v>142</v>
      </c>
      <c r="C14" s="40" t="s">
        <v>123</v>
      </c>
      <c r="D14" s="43">
        <v>232</v>
      </c>
      <c r="E14" s="37"/>
      <c r="F14" s="37"/>
      <c r="G14" s="37"/>
      <c r="H14" s="37"/>
      <c r="I14" s="37"/>
      <c r="J14" s="37"/>
      <c r="K14" s="37"/>
      <c r="L14" s="38"/>
      <c r="M14" s="30"/>
      <c r="N14" s="31"/>
      <c r="O14" s="31"/>
      <c r="P14" s="31"/>
      <c r="Q14" s="31"/>
      <c r="R14" s="3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31"/>
      <c r="AK14" s="31"/>
      <c r="AL14" s="31"/>
    </row>
    <row r="15" spans="1:38" ht="30" customHeight="1">
      <c r="A15" s="40" t="s">
        <v>143</v>
      </c>
      <c r="B15" s="40"/>
      <c r="C15" s="40"/>
      <c r="D15" s="43"/>
      <c r="E15" s="37"/>
      <c r="F15" s="37"/>
      <c r="G15" s="37"/>
      <c r="H15" s="37"/>
      <c r="I15" s="37"/>
      <c r="J15" s="37"/>
      <c r="K15" s="37"/>
      <c r="L15" s="38"/>
      <c r="M15" s="30"/>
      <c r="N15" s="31"/>
      <c r="O15" s="31"/>
      <c r="P15" s="31"/>
      <c r="Q15" s="31"/>
      <c r="R15" s="31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31"/>
      <c r="AK15" s="31"/>
      <c r="AL15" s="31"/>
    </row>
    <row r="16" spans="1:38" ht="30" customHeight="1">
      <c r="A16" s="40" t="s">
        <v>144</v>
      </c>
      <c r="B16" s="40" t="s">
        <v>145</v>
      </c>
      <c r="C16" s="40" t="s">
        <v>133</v>
      </c>
      <c r="D16" s="43">
        <v>60</v>
      </c>
      <c r="E16" s="37"/>
      <c r="F16" s="37"/>
      <c r="G16" s="37"/>
      <c r="H16" s="37"/>
      <c r="I16" s="37"/>
      <c r="J16" s="37"/>
      <c r="K16" s="37"/>
      <c r="L16" s="38"/>
      <c r="M16" s="30"/>
      <c r="N16" s="31"/>
      <c r="O16" s="31"/>
      <c r="P16" s="31"/>
      <c r="Q16" s="31"/>
      <c r="R16" s="31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31"/>
      <c r="AK16" s="31"/>
      <c r="AL16" s="31"/>
    </row>
    <row r="17" spans="1:38" ht="30" customHeight="1">
      <c r="A17" s="40" t="s">
        <v>146</v>
      </c>
      <c r="B17" s="40" t="s">
        <v>147</v>
      </c>
      <c r="C17" s="40" t="s">
        <v>133</v>
      </c>
      <c r="D17" s="43">
        <v>65</v>
      </c>
      <c r="E17" s="37"/>
      <c r="F17" s="37"/>
      <c r="G17" s="37"/>
      <c r="H17" s="37"/>
      <c r="I17" s="37"/>
      <c r="J17" s="37"/>
      <c r="K17" s="37"/>
      <c r="L17" s="38"/>
      <c r="M17" s="30"/>
      <c r="N17" s="31"/>
      <c r="O17" s="31"/>
      <c r="P17" s="31"/>
      <c r="Q17" s="31"/>
      <c r="R17" s="31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31"/>
      <c r="AK17" s="31"/>
      <c r="AL17" s="31"/>
    </row>
    <row r="18" spans="1:38" ht="30" customHeight="1">
      <c r="A18" s="40"/>
      <c r="B18" s="40"/>
      <c r="C18" s="40"/>
      <c r="D18" s="43"/>
      <c r="E18" s="37"/>
      <c r="F18" s="37"/>
      <c r="G18" s="37"/>
      <c r="H18" s="37"/>
      <c r="I18" s="37"/>
      <c r="J18" s="37"/>
      <c r="K18" s="37"/>
      <c r="L18" s="38"/>
      <c r="M18" s="30"/>
      <c r="N18" s="31"/>
      <c r="O18" s="31"/>
      <c r="P18" s="31"/>
      <c r="Q18" s="31"/>
      <c r="R18" s="3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31"/>
      <c r="AK18" s="31"/>
      <c r="AL18" s="31"/>
    </row>
    <row r="19" spans="1:38" s="50" customFormat="1" ht="30" customHeight="1">
      <c r="A19" s="44" t="s">
        <v>40</v>
      </c>
      <c r="B19" s="44" t="s">
        <v>27</v>
      </c>
      <c r="C19" s="44" t="s">
        <v>27</v>
      </c>
      <c r="D19" s="45"/>
      <c r="E19" s="46"/>
      <c r="F19" s="47"/>
      <c r="G19" s="47"/>
      <c r="H19" s="47"/>
      <c r="I19" s="47"/>
      <c r="J19" s="47"/>
      <c r="K19" s="47"/>
      <c r="L19" s="47"/>
      <c r="M19" s="44"/>
      <c r="N19" s="48" t="s">
        <v>30</v>
      </c>
      <c r="O19" s="48" t="s">
        <v>30</v>
      </c>
      <c r="P19" s="48" t="s">
        <v>27</v>
      </c>
      <c r="Q19" s="48" t="s">
        <v>27</v>
      </c>
      <c r="R19" s="48" t="s">
        <v>27</v>
      </c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8" t="s">
        <v>27</v>
      </c>
      <c r="AK19" s="48" t="s">
        <v>27</v>
      </c>
      <c r="AL19" s="48" t="s">
        <v>27</v>
      </c>
    </row>
    <row r="20" spans="1:38" ht="30" customHeight="1">
      <c r="A20" s="40"/>
      <c r="B20" s="40"/>
      <c r="C20" s="40"/>
      <c r="D20" s="43"/>
      <c r="E20" s="37"/>
      <c r="F20" s="37"/>
      <c r="G20" s="37"/>
      <c r="H20" s="37"/>
      <c r="I20" s="37"/>
      <c r="J20" s="37"/>
      <c r="K20" s="37"/>
      <c r="L20" s="38"/>
      <c r="M20" s="30"/>
      <c r="N20" s="31"/>
      <c r="O20" s="31"/>
      <c r="P20" s="31"/>
      <c r="Q20" s="31"/>
      <c r="R20" s="31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31"/>
      <c r="AK20" s="31"/>
      <c r="AL20" s="31"/>
    </row>
    <row r="21" spans="1:38" ht="30" customHeight="1">
      <c r="A21" s="40" t="s">
        <v>128</v>
      </c>
      <c r="B21" s="30"/>
      <c r="C21" s="40"/>
      <c r="D21" s="43"/>
      <c r="E21" s="37"/>
      <c r="F21" s="37"/>
      <c r="G21" s="37"/>
      <c r="H21" s="37"/>
      <c r="I21" s="37"/>
      <c r="J21" s="37"/>
      <c r="K21" s="37"/>
      <c r="L21" s="38"/>
      <c r="M21" s="30"/>
      <c r="N21" s="31" t="s">
        <v>119</v>
      </c>
      <c r="O21" s="31" t="s">
        <v>118</v>
      </c>
      <c r="P21" s="31" t="s">
        <v>28</v>
      </c>
      <c r="Q21" s="31" t="s">
        <v>28</v>
      </c>
      <c r="R21" s="31" t="s">
        <v>29</v>
      </c>
      <c r="S21" s="36"/>
      <c r="T21" s="36"/>
      <c r="U21" s="36"/>
      <c r="V21" s="36"/>
      <c r="W21" s="36">
        <v>2</v>
      </c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1" t="s">
        <v>27</v>
      </c>
      <c r="AK21" s="31" t="s">
        <v>120</v>
      </c>
      <c r="AL21" s="31" t="s">
        <v>27</v>
      </c>
    </row>
    <row r="22" spans="1:38" ht="30" customHeight="1">
      <c r="A22" s="40" t="s">
        <v>148</v>
      </c>
      <c r="B22" s="40"/>
      <c r="C22" s="40" t="s">
        <v>124</v>
      </c>
      <c r="D22" s="51">
        <v>1.5029999999999999</v>
      </c>
      <c r="E22" s="37"/>
      <c r="F22" s="37"/>
      <c r="G22" s="37"/>
      <c r="H22" s="37"/>
      <c r="I22" s="37"/>
      <c r="J22" s="37"/>
      <c r="K22" s="37"/>
      <c r="L22" s="38"/>
      <c r="M22" s="30"/>
      <c r="N22" s="31"/>
      <c r="O22" s="31"/>
      <c r="P22" s="31"/>
      <c r="Q22" s="31"/>
      <c r="R22" s="31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1"/>
      <c r="AK22" s="31"/>
      <c r="AL22" s="31"/>
    </row>
    <row r="23" spans="1:38" ht="30" customHeight="1">
      <c r="A23" s="30"/>
      <c r="B23" s="30"/>
      <c r="C23" s="30"/>
      <c r="D23" s="32"/>
      <c r="E23" s="33"/>
      <c r="F23" s="34"/>
      <c r="G23" s="33"/>
      <c r="H23" s="34"/>
      <c r="I23" s="33"/>
      <c r="J23" s="34"/>
      <c r="K23" s="33"/>
      <c r="L23" s="35"/>
      <c r="M23" s="30"/>
      <c r="N23" s="31"/>
      <c r="O23" s="31"/>
      <c r="P23" s="31"/>
      <c r="Q23" s="31"/>
      <c r="R23" s="31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1"/>
      <c r="AK23" s="31"/>
      <c r="AL23" s="31"/>
    </row>
    <row r="24" spans="1:38" ht="30" customHeight="1"/>
    <row r="25" spans="1:38" ht="30" customHeight="1"/>
    <row r="26" spans="1:38" ht="30" customHeight="1"/>
    <row r="27" spans="1:38" ht="30" customHeight="1"/>
    <row r="28" spans="1:38" ht="30" customHeight="1"/>
    <row r="29" spans="1:38" ht="30" customHeight="1"/>
    <row r="30" spans="1:38" ht="30" customHeight="1"/>
    <row r="31" spans="1:38" ht="30" customHeight="1"/>
    <row r="32" spans="1:3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</sheetData>
  <mergeCells count="35">
    <mergeCell ref="AL2:AL3"/>
    <mergeCell ref="AF2:AF3"/>
    <mergeCell ref="AG2:AG3"/>
    <mergeCell ref="AH2:AH3"/>
    <mergeCell ref="AI2:AI3"/>
    <mergeCell ref="AJ2:AJ3"/>
    <mergeCell ref="AK2:AK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46</v>
      </c>
    </row>
    <row r="2" spans="1:7">
      <c r="A2" s="1" t="s">
        <v>47</v>
      </c>
      <c r="B2" t="s">
        <v>48</v>
      </c>
    </row>
    <row r="3" spans="1:7">
      <c r="A3" s="1" t="s">
        <v>49</v>
      </c>
      <c r="B3" t="s">
        <v>50</v>
      </c>
    </row>
    <row r="4" spans="1:7">
      <c r="A4" s="1" t="s">
        <v>51</v>
      </c>
      <c r="B4">
        <v>5</v>
      </c>
    </row>
    <row r="5" spans="1:7">
      <c r="A5" s="1" t="s">
        <v>52</v>
      </c>
      <c r="B5">
        <v>5</v>
      </c>
    </row>
    <row r="6" spans="1:7">
      <c r="A6" s="1" t="s">
        <v>53</v>
      </c>
      <c r="B6" t="s">
        <v>54</v>
      </c>
    </row>
    <row r="7" spans="1:7">
      <c r="A7" s="1" t="s">
        <v>55</v>
      </c>
      <c r="B7" t="s">
        <v>48</v>
      </c>
      <c r="C7">
        <v>1</v>
      </c>
    </row>
    <row r="8" spans="1:7">
      <c r="A8" s="1" t="s">
        <v>56</v>
      </c>
      <c r="B8" t="s">
        <v>48</v>
      </c>
      <c r="C8">
        <v>2</v>
      </c>
    </row>
    <row r="9" spans="1:7">
      <c r="A9" s="1" t="s">
        <v>57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58</v>
      </c>
    </row>
    <row r="10" spans="1:7">
      <c r="A10" s="1" t="s">
        <v>59</v>
      </c>
      <c r="B10">
        <v>0</v>
      </c>
      <c r="C10">
        <v>0</v>
      </c>
      <c r="D10">
        <v>0</v>
      </c>
    </row>
    <row r="11" spans="1:7">
      <c r="A11" s="1" t="s">
        <v>60</v>
      </c>
      <c r="B11" t="s">
        <v>61</v>
      </c>
      <c r="C11">
        <v>3</v>
      </c>
    </row>
    <row r="12" spans="1:7">
      <c r="A12" s="1" t="s">
        <v>62</v>
      </c>
      <c r="B12" t="s">
        <v>61</v>
      </c>
      <c r="C12">
        <v>3</v>
      </c>
    </row>
    <row r="13" spans="1:7">
      <c r="A13" s="1" t="s">
        <v>63</v>
      </c>
      <c r="B13" t="s">
        <v>61</v>
      </c>
      <c r="C13">
        <v>2</v>
      </c>
    </row>
    <row r="14" spans="1:7">
      <c r="A14" s="1" t="s">
        <v>64</v>
      </c>
      <c r="B14" t="s">
        <v>48</v>
      </c>
      <c r="C14">
        <v>5</v>
      </c>
    </row>
    <row r="15" spans="1:7">
      <c r="A15" s="1" t="s">
        <v>65</v>
      </c>
      <c r="B15" t="s">
        <v>66</v>
      </c>
      <c r="C15" t="s">
        <v>67</v>
      </c>
      <c r="D15" t="s">
        <v>67</v>
      </c>
      <c r="E15" t="s">
        <v>67</v>
      </c>
      <c r="F15" t="s">
        <v>67</v>
      </c>
    </row>
    <row r="16" spans="1:7">
      <c r="A16" s="1" t="s">
        <v>68</v>
      </c>
      <c r="B16">
        <v>0</v>
      </c>
      <c r="C16">
        <v>0</v>
      </c>
    </row>
    <row r="17" spans="1:13">
      <c r="A17" s="1" t="s">
        <v>69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70</v>
      </c>
      <c r="B18">
        <v>0</v>
      </c>
      <c r="C18">
        <v>0</v>
      </c>
    </row>
    <row r="21" spans="1:13">
      <c r="A21" t="s">
        <v>71</v>
      </c>
      <c r="B21" t="s">
        <v>72</v>
      </c>
      <c r="C21" t="s">
        <v>73</v>
      </c>
    </row>
    <row r="22" spans="1:13">
      <c r="A22">
        <v>1</v>
      </c>
      <c r="B22" t="s">
        <v>74</v>
      </c>
      <c r="C22" t="s">
        <v>75</v>
      </c>
    </row>
    <row r="23" spans="1:13">
      <c r="A23">
        <v>2</v>
      </c>
      <c r="B23" t="s">
        <v>76</v>
      </c>
      <c r="C23" t="s">
        <v>77</v>
      </c>
    </row>
    <row r="24" spans="1:13">
      <c r="A24">
        <v>3</v>
      </c>
      <c r="B24" t="s">
        <v>78</v>
      </c>
      <c r="C24" t="s">
        <v>79</v>
      </c>
    </row>
    <row r="25" spans="1:13">
      <c r="A25">
        <v>4</v>
      </c>
      <c r="B25" t="s">
        <v>80</v>
      </c>
      <c r="C25" t="s">
        <v>81</v>
      </c>
    </row>
    <row r="26" spans="1:13">
      <c r="A26">
        <v>5</v>
      </c>
    </row>
    <row r="27" spans="1:13">
      <c r="A27">
        <v>6</v>
      </c>
    </row>
    <row r="28" spans="1:13">
      <c r="A28">
        <v>7</v>
      </c>
    </row>
    <row r="29" spans="1:13">
      <c r="A29">
        <v>8</v>
      </c>
    </row>
    <row r="30" spans="1:13">
      <c r="A30">
        <v>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원가</vt:lpstr>
      <vt:lpstr>내역서</vt:lpstr>
      <vt:lpstr>공사설정</vt:lpstr>
    </vt:vector>
  </TitlesOfParts>
  <Company>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대신적산엔지니어링</dc:creator>
  <cp:lastModifiedBy>user</cp:lastModifiedBy>
  <cp:lastPrinted>2015-03-19T00:21:25Z</cp:lastPrinted>
  <dcterms:created xsi:type="dcterms:W3CDTF">2013-09-13T07:00:19Z</dcterms:created>
  <dcterms:modified xsi:type="dcterms:W3CDTF">2015-04-30T04:53:10Z</dcterms:modified>
</cp:coreProperties>
</file>